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Z:\public_html2\doc\"/>
    </mc:Choice>
  </mc:AlternateContent>
  <xr:revisionPtr revIDLastSave="0" documentId="13_ncr:1_{CD388DB1-411D-4610-AF63-1179B0619C01}" xr6:coauthVersionLast="47" xr6:coauthVersionMax="47" xr10:uidLastSave="{00000000-0000-0000-0000-000000000000}"/>
  <bookViews>
    <workbookView xWindow="-120" yWindow="-120" windowWidth="29040" windowHeight="15720" xr2:uid="{91F64BD6-E0C4-8642-8A29-B4D2EA507567}"/>
  </bookViews>
  <sheets>
    <sheet name="動作卡" sheetId="1" r:id="rId1"/>
    <sheet name="動作表" sheetId="2" r:id="rId2"/>
    <sheet name="男乙個人_陳一二(個人動作卡例子)" sheetId="3" r:id="rId3"/>
    <sheet name="男乙同步_陳一二陳一三 (同步動作卡例子)" sheetId="4" r:id="rId4"/>
    <sheet name="GirlsAInd_CYY(個人動作卡例子)" sheetId="5" r:id="rId5"/>
    <sheet name="BoysBSyn_CYYCYS (同步動作卡例子)" sheetId="6" r:id="rId6"/>
  </sheets>
  <definedNames>
    <definedName name="_xlnm.Print_Area" localSheetId="5">'BoysBSyn_CYYCYS (同步動作卡例子)'!$A$1:$J$50</definedName>
    <definedName name="_xlnm.Print_Area" localSheetId="4">'GirlsAInd_CYY(個人動作卡例子)'!$A$1:$J$50</definedName>
    <definedName name="_xlnm.Print_Area" localSheetId="3">'男乙同步_陳一二陳一三 (同步動作卡例子)'!$A$1:$J$50</definedName>
    <definedName name="_xlnm.Print_Area" localSheetId="2">'男乙個人_陳一二(個人動作卡例子)'!$A$1:$J$50</definedName>
    <definedName name="_xlnm.Print_Area" localSheetId="0">動作卡!$A$1:$J$50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B5" i="6"/>
  <c r="B6" i="6"/>
  <c r="F21" i="6"/>
  <c r="F31" i="6" s="1"/>
  <c r="F22" i="6"/>
  <c r="F23" i="6"/>
  <c r="F24" i="6"/>
  <c r="F25" i="6"/>
  <c r="F26" i="6"/>
  <c r="F27" i="6"/>
  <c r="F28" i="6"/>
  <c r="F29" i="6"/>
  <c r="F30" i="6"/>
  <c r="F35" i="6"/>
  <c r="F36" i="6"/>
  <c r="F37" i="6"/>
  <c r="F38" i="6"/>
  <c r="F39" i="6"/>
  <c r="F40" i="6"/>
  <c r="F41" i="6"/>
  <c r="F42" i="6"/>
  <c r="F43" i="6"/>
  <c r="F44" i="6"/>
  <c r="B4" i="5"/>
  <c r="B5" i="5"/>
  <c r="B6" i="5"/>
  <c r="F21" i="5"/>
  <c r="F22" i="5"/>
  <c r="F23" i="5"/>
  <c r="F24" i="5"/>
  <c r="F25" i="5"/>
  <c r="F26" i="5"/>
  <c r="F27" i="5"/>
  <c r="F28" i="5"/>
  <c r="F29" i="5"/>
  <c r="F30" i="5"/>
  <c r="F35" i="5"/>
  <c r="F36" i="5"/>
  <c r="F37" i="5"/>
  <c r="F38" i="5"/>
  <c r="F39" i="5"/>
  <c r="F40" i="5"/>
  <c r="F41" i="5"/>
  <c r="F42" i="5"/>
  <c r="F43" i="5"/>
  <c r="F44" i="5"/>
  <c r="B4" i="4"/>
  <c r="B5" i="4"/>
  <c r="B6" i="4"/>
  <c r="F21" i="4"/>
  <c r="F31" i="4" s="1"/>
  <c r="F22" i="4"/>
  <c r="F23" i="4"/>
  <c r="F24" i="4"/>
  <c r="F25" i="4"/>
  <c r="F26" i="4"/>
  <c r="F27" i="4"/>
  <c r="F28" i="4"/>
  <c r="F29" i="4"/>
  <c r="F30" i="4"/>
  <c r="F35" i="4"/>
  <c r="F36" i="4"/>
  <c r="F37" i="4"/>
  <c r="F38" i="4"/>
  <c r="F39" i="4"/>
  <c r="F40" i="4"/>
  <c r="F41" i="4"/>
  <c r="F42" i="4"/>
  <c r="F43" i="4"/>
  <c r="F44" i="4"/>
  <c r="B4" i="3"/>
  <c r="B5" i="3"/>
  <c r="B6" i="3"/>
  <c r="F21" i="3"/>
  <c r="F31" i="3" s="1"/>
  <c r="F22" i="3"/>
  <c r="F23" i="3"/>
  <c r="F24" i="3"/>
  <c r="F25" i="3"/>
  <c r="F26" i="3"/>
  <c r="F27" i="3"/>
  <c r="F28" i="3"/>
  <c r="F29" i="3"/>
  <c r="F30" i="3"/>
  <c r="F35" i="3"/>
  <c r="F36" i="3"/>
  <c r="F37" i="3"/>
  <c r="F38" i="3"/>
  <c r="F39" i="3"/>
  <c r="F40" i="3"/>
  <c r="F41" i="3"/>
  <c r="F42" i="3"/>
  <c r="F43" i="3"/>
  <c r="F44" i="3"/>
  <c r="B4" i="1"/>
  <c r="B5" i="1"/>
  <c r="B6" i="1"/>
  <c r="F21" i="1"/>
  <c r="F22" i="1"/>
  <c r="F23" i="1"/>
  <c r="F24" i="1"/>
  <c r="F25" i="1"/>
  <c r="F26" i="1"/>
  <c r="F27" i="1"/>
  <c r="F28" i="1"/>
  <c r="F29" i="1"/>
  <c r="F30" i="1"/>
  <c r="F35" i="1"/>
  <c r="F36" i="1"/>
  <c r="F37" i="1"/>
  <c r="F38" i="1"/>
  <c r="F39" i="1"/>
  <c r="F40" i="1"/>
  <c r="F41" i="1"/>
  <c r="F42" i="1"/>
  <c r="F43" i="1"/>
  <c r="F44" i="1"/>
  <c r="F45" i="6" l="1"/>
  <c r="F31" i="5"/>
  <c r="F45" i="5"/>
  <c r="F45" i="4"/>
  <c r="F45" i="3"/>
  <c r="F31" i="1"/>
  <c r="F45" i="1"/>
</calcChain>
</file>

<file path=xl/sharedStrings.xml><?xml version="1.0" encoding="utf-8"?>
<sst xmlns="http://schemas.openxmlformats.org/spreadsheetml/2006/main" count="398" uniqueCount="152">
  <si>
    <t>Checked (Used by judges)</t>
  </si>
  <si>
    <t>Chk.:</t>
  </si>
  <si>
    <t>Difficulty</t>
  </si>
  <si>
    <t>Diff. :</t>
  </si>
  <si>
    <t>* 請以* 號表示滿足難度要求的動作（丙組除外）</t>
  </si>
  <si>
    <t>Chk.</t>
  </si>
  <si>
    <t>*</t>
  </si>
  <si>
    <t>Diff.</t>
  </si>
  <si>
    <t>Movement</t>
  </si>
  <si>
    <t>No.</t>
  </si>
  <si>
    <t>Routine II (套路 2) (雙人同步不適用)</t>
    <phoneticPr fontId="2" type="noConversion"/>
  </si>
  <si>
    <t>Half twist</t>
  </si>
  <si>
    <t>Pike</t>
  </si>
  <si>
    <t>Straddle</t>
  </si>
  <si>
    <t>Tuck</t>
  </si>
  <si>
    <t>1/2 twist to feet (from front/back drop)</t>
  </si>
  <si>
    <t>1/2 twist to feet</t>
  </si>
  <si>
    <t>Routine I (套路 1)</t>
  </si>
  <si>
    <t>參加者姓名2 (中文):</t>
    <phoneticPr fontId="2" type="noConversion"/>
  </si>
  <si>
    <t>參加者姓名2 (英文):</t>
    <phoneticPr fontId="2" type="noConversion"/>
  </si>
  <si>
    <t>參加者姓名1 (中文):</t>
    <phoneticPr fontId="2" type="noConversion"/>
  </si>
  <si>
    <t>參加者姓名1 (英文):</t>
    <phoneticPr fontId="2" type="noConversion"/>
  </si>
  <si>
    <t>組別</t>
  </si>
  <si>
    <t>性別</t>
  </si>
  <si>
    <t>項目</t>
  </si>
  <si>
    <t>(請自行複製，每位運動員/每隊雙人同步隊伍一頁)</t>
    <phoneticPr fontId="2" type="noConversion"/>
  </si>
  <si>
    <t>比賽動作卡</t>
    <phoneticPr fontId="2" type="noConversion"/>
  </si>
  <si>
    <t>第二十六屆香港中學彈網錦標賽</t>
    <phoneticPr fontId="2" type="noConversion"/>
  </si>
  <si>
    <t>難度裁判將自行計算難度值</t>
    <phoneticPr fontId="2" type="noConversion"/>
  </si>
  <si>
    <t>---</t>
    <phoneticPr fontId="2" type="noConversion"/>
  </si>
  <si>
    <t>e.g., to front drop (from back drop)</t>
    <phoneticPr fontId="2" type="noConversion"/>
  </si>
  <si>
    <t>e.g., to seat drop (from front drop)</t>
    <phoneticPr fontId="2" type="noConversion"/>
  </si>
  <si>
    <t>e.g., to seat drop (from back drop)</t>
    <phoneticPr fontId="2" type="noConversion"/>
  </si>
  <si>
    <t>e.g., 動作1</t>
  </si>
  <si>
    <t>不超出第100列</t>
    <phoneticPr fontId="2" type="noConversion"/>
  </si>
  <si>
    <t>(如未有列入動作,請於"動作表"頁自行加入)</t>
    <phoneticPr fontId="2" type="noConversion"/>
  </si>
  <si>
    <t>1 1/2 in half out</t>
  </si>
  <si>
    <t>831o</t>
  </si>
  <si>
    <t>831&lt;</t>
  </si>
  <si>
    <t>Full In Full out</t>
  </si>
  <si>
    <t>822o</t>
  </si>
  <si>
    <t>full in full out</t>
  </si>
  <si>
    <t>822/</t>
  </si>
  <si>
    <t>Full Half</t>
  </si>
  <si>
    <t>821o</t>
  </si>
  <si>
    <t>821&lt;</t>
  </si>
  <si>
    <t>821/</t>
  </si>
  <si>
    <t>half in rudy out</t>
  </si>
  <si>
    <t>813o</t>
  </si>
  <si>
    <t>813&lt;</t>
  </si>
  <si>
    <t>Half in half out</t>
  </si>
  <si>
    <t>811o</t>
  </si>
  <si>
    <t>811&lt;</t>
  </si>
  <si>
    <t>811/</t>
  </si>
  <si>
    <t>Rudy Out</t>
  </si>
  <si>
    <t>803o</t>
  </si>
  <si>
    <t>803&lt;</t>
  </si>
  <si>
    <t>803/</t>
  </si>
  <si>
    <t>Back in full out</t>
  </si>
  <si>
    <t>802o</t>
  </si>
  <si>
    <t>802&lt;</t>
  </si>
  <si>
    <t>802/</t>
  </si>
  <si>
    <t>Half out</t>
  </si>
  <si>
    <t>801o</t>
  </si>
  <si>
    <t>801&lt;</t>
  </si>
  <si>
    <t>801/</t>
  </si>
  <si>
    <t>Double back</t>
  </si>
  <si>
    <t>800o</t>
  </si>
  <si>
    <t>800&lt;</t>
  </si>
  <si>
    <t>800/</t>
  </si>
  <si>
    <t>1 3/4 Front</t>
  </si>
  <si>
    <t>70o</t>
  </si>
  <si>
    <t>70&lt;</t>
  </si>
  <si>
    <t>70/</t>
  </si>
  <si>
    <t>Randolph Ballout</t>
  </si>
  <si>
    <t>Cody with Double Twist</t>
  </si>
  <si>
    <t>Rudolph Ballout</t>
  </si>
  <si>
    <t>Cody with Full Twist</t>
  </si>
  <si>
    <t>Brarani Ballout</t>
  </si>
  <si>
    <t>51o</t>
  </si>
  <si>
    <t>51&lt;</t>
  </si>
  <si>
    <t>51/</t>
  </si>
  <si>
    <t>Cody or 1 1/4 Back</t>
  </si>
  <si>
    <t>50o</t>
  </si>
  <si>
    <t>50&lt;</t>
  </si>
  <si>
    <t>50/</t>
  </si>
  <si>
    <t>4 1/2 twisting front</t>
  </si>
  <si>
    <t>Quadruple Full</t>
  </si>
  <si>
    <t>3 1/2 twisting front</t>
  </si>
  <si>
    <t>Triple Full</t>
  </si>
  <si>
    <t>Randolph</t>
  </si>
  <si>
    <t>Double Full</t>
  </si>
  <si>
    <t>Rudolph</t>
  </si>
  <si>
    <t>Back Full</t>
  </si>
  <si>
    <t>Barani</t>
  </si>
  <si>
    <t>41o</t>
  </si>
  <si>
    <t>41&lt;</t>
  </si>
  <si>
    <t>41/</t>
  </si>
  <si>
    <t>Front Somersault</t>
  </si>
  <si>
    <t>40o (f)</t>
  </si>
  <si>
    <t>Back Somersault</t>
  </si>
  <si>
    <t>40o</t>
  </si>
  <si>
    <t>40&lt; (f)</t>
  </si>
  <si>
    <t>40&lt;</t>
  </si>
  <si>
    <t>40/ (f)</t>
  </si>
  <si>
    <t>40/</t>
  </si>
  <si>
    <t>back full to front</t>
  </si>
  <si>
    <t>32/</t>
  </si>
  <si>
    <t xml:space="preserve">Barani to Back </t>
  </si>
  <si>
    <t>31o</t>
  </si>
  <si>
    <t>31&lt;</t>
  </si>
  <si>
    <t>half in 3/4 front</t>
  </si>
  <si>
    <t>31/ (b)</t>
  </si>
  <si>
    <t>31/</t>
  </si>
  <si>
    <t>Crash Dive</t>
  </si>
  <si>
    <t>30o (f)</t>
  </si>
  <si>
    <t>Lazy Back</t>
  </si>
  <si>
    <t>30o</t>
  </si>
  <si>
    <t>30&lt; (f)</t>
  </si>
  <si>
    <t>30&lt;</t>
  </si>
  <si>
    <t>30/ (f)</t>
  </si>
  <si>
    <t>30/</t>
  </si>
  <si>
    <t>Full Turntable</t>
    <phoneticPr fontId="2" type="noConversion"/>
  </si>
  <si>
    <t>Half Turntable</t>
    <phoneticPr fontId="2" type="noConversion"/>
  </si>
  <si>
    <t>Full twist to back</t>
  </si>
  <si>
    <t>1/2 twist to back drop (from back drop)</t>
  </si>
  <si>
    <t>1/2 twist to back drop</t>
  </si>
  <si>
    <t>Back drop</t>
  </si>
  <si>
    <t>1/2 twist to front drop (from front drop)</t>
  </si>
  <si>
    <t>1/2 twist to front drop</t>
  </si>
  <si>
    <t>Front drop</t>
  </si>
  <si>
    <t>from front/back</t>
    <phoneticPr fontId="2" type="noConversion"/>
  </si>
  <si>
    <t>1/2 twist to feet (from front/back drop)</t>
    <phoneticPr fontId="2" type="noConversion"/>
  </si>
  <si>
    <t>from seat</t>
    <phoneticPr fontId="2" type="noConversion"/>
  </si>
  <si>
    <t>1/2 twist to feet</t>
    <phoneticPr fontId="2" type="noConversion"/>
  </si>
  <si>
    <t>from seat/front/back</t>
  </si>
  <si>
    <t>to feet</t>
  </si>
  <si>
    <t>1/2 twist to seat drop</t>
    <phoneticPr fontId="2" type="noConversion"/>
  </si>
  <si>
    <t>Seat drop</t>
  </si>
  <si>
    <t>Full twist</t>
  </si>
  <si>
    <t>Remarks</t>
  </si>
  <si>
    <t>Difficulty Score</t>
  </si>
  <si>
    <t>Element</t>
  </si>
  <si>
    <t>e.g., to seat drop (from back drop)</t>
  </si>
  <si>
    <t>1/2 twist to seat drop</t>
  </si>
  <si>
    <t>陳一二</t>
    <phoneticPr fontId="2" type="noConversion"/>
  </si>
  <si>
    <t>Chan Yat Yi</t>
    <phoneticPr fontId="2" type="noConversion"/>
  </si>
  <si>
    <t>陳一三</t>
    <phoneticPr fontId="2" type="noConversion"/>
  </si>
  <si>
    <t>Chan Yat Sam</t>
    <phoneticPr fontId="2" type="noConversion"/>
  </si>
  <si>
    <t>*</t>
    <phoneticPr fontId="2" type="noConversion"/>
  </si>
  <si>
    <t>Chan Yat Yat</t>
    <phoneticPr fontId="2" type="noConversion"/>
  </si>
  <si>
    <t>(如未有列入動作,請於"動作表"頁自行加入)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</si>
</sst>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3"/>
      <color rgb="FF000000"/>
      <name val="Microsoft JhengHei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3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49" fontId="1" fillId="0" borderId="0" xfId="0" applyNumberFormat="1" applyFont="1" applyAlignment="1">
      <alignment horizontal="left" vertical="center"/>
    </xf>
    <xf numFmtId="176" fontId="1" fillId="0" borderId="0" xfId="0" applyNumberFormat="1" applyFont="1">
      <alignment vertical="center"/>
    </xf>
    <xf numFmtId="0" fontId="1" fillId="0" borderId="3" xfId="0" applyFont="1" applyBorder="1">
      <alignment vertical="center"/>
    </xf>
    <xf numFmtId="176" fontId="1" fillId="0" borderId="3" xfId="0" quotePrefix="1" applyNumberFormat="1" applyFont="1" applyBorder="1">
      <alignment vertical="center"/>
    </xf>
    <xf numFmtId="49" fontId="1" fillId="0" borderId="3" xfId="0" applyNumberFormat="1" applyFont="1" applyBorder="1" applyAlignment="1">
      <alignment horizontal="left" vertical="center"/>
    </xf>
    <xf numFmtId="176" fontId="1" fillId="0" borderId="3" xfId="0" applyNumberFormat="1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17"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bottom style="thin">
          <color theme="0"/>
        </bottom>
      </border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bottom style="thin">
          <color theme="0"/>
        </bottom>
      </border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bottom style="thin">
          <color theme="0"/>
        </bottom>
      </border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bottom style="thin">
          <color theme="0"/>
        </bottom>
      </border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checked="Checked" firstButton="1" fmlaLink="$C$4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$C$5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Radio" firstButton="1" fmlaLink="$C$6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firstButton="1" fmlaLink="$C$4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fmlaLink="$C$4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checked="Checked" firstButton="1" fmlaLink="$C$5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fmlaLink="$C$6" lockText="1" noThreeD="1"/>
</file>

<file path=xl/ctrlProps/ctrlProp29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fmlaLink="$C$4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fmlaLink="$C$5" lockText="1" noThreeD="1"/>
</file>

<file path=xl/ctrlProps/ctrlProp36.xml><?xml version="1.0" encoding="utf-8"?>
<formControlPr xmlns="http://schemas.microsoft.com/office/spreadsheetml/2009/9/main" objectType="Radio" checked="Checked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checked="Checked" firstButton="1" fmlaLink="$C$6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fmlaLink="$C$4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checked="Checked" lockText="1" noThreeD="1"/>
</file>

<file path=xl/ctrlProps/ctrlProp45.xml><?xml version="1.0" encoding="utf-8"?>
<formControlPr xmlns="http://schemas.microsoft.com/office/spreadsheetml/2009/9/main" objectType="Radio" checked="Checked" firstButton="1" fmlaLink="$C$5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firstButton="1" fmlaLink="$C$6" lockText="1" noThreeD="1"/>
</file>

<file path=xl/ctrlProps/ctrlProp49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firstButton="1" fmlaLink="$C$5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C$6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104775</xdr:rowOff>
        </xdr:from>
        <xdr:to>
          <xdr:col>1</xdr:col>
          <xdr:colOff>733425</xdr:colOff>
          <xdr:row>10</xdr:row>
          <xdr:rowOff>104775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項目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8</xdr:row>
          <xdr:rowOff>123825</xdr:rowOff>
        </xdr:from>
        <xdr:to>
          <xdr:col>0</xdr:col>
          <xdr:colOff>1400175</xdr:colOff>
          <xdr:row>10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</xdr:row>
          <xdr:rowOff>104775</xdr:rowOff>
        </xdr:from>
        <xdr:to>
          <xdr:col>4</xdr:col>
          <xdr:colOff>581025</xdr:colOff>
          <xdr:row>10</xdr:row>
          <xdr:rowOff>123825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 性別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8</xdr:row>
          <xdr:rowOff>142875</xdr:rowOff>
        </xdr:from>
        <xdr:to>
          <xdr:col>1</xdr:col>
          <xdr:colOff>609600</xdr:colOff>
          <xdr:row>10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雙人同步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</xdr:row>
          <xdr:rowOff>123825</xdr:rowOff>
        </xdr:from>
        <xdr:to>
          <xdr:col>3</xdr:col>
          <xdr:colOff>419100</xdr:colOff>
          <xdr:row>10</xdr:row>
          <xdr:rowOff>47625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8</xdr:row>
          <xdr:rowOff>142875</xdr:rowOff>
        </xdr:from>
        <xdr:to>
          <xdr:col>4</xdr:col>
          <xdr:colOff>371475</xdr:colOff>
          <xdr:row>10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7</xdr:row>
          <xdr:rowOff>104775</xdr:rowOff>
        </xdr:from>
        <xdr:to>
          <xdr:col>9</xdr:col>
          <xdr:colOff>314325</xdr:colOff>
          <xdr:row>10</xdr:row>
          <xdr:rowOff>123825</xdr:rowOff>
        </xdr:to>
        <xdr:sp macro="" textlink="">
          <xdr:nvSpPr>
            <xdr:cNvPr id="1031" name="Group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組別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1247775</xdr:colOff>
          <xdr:row>8</xdr:row>
          <xdr:rowOff>152400</xdr:rowOff>
        </xdr:from>
        <xdr:to>
          <xdr:col>5</xdr:col>
          <xdr:colOff>190500</xdr:colOff>
          <xdr:row>10</xdr:row>
          <xdr:rowOff>47625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甲組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152400</xdr:rowOff>
        </xdr:from>
        <xdr:to>
          <xdr:col>7</xdr:col>
          <xdr:colOff>304800</xdr:colOff>
          <xdr:row>10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乙組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8</xdr:row>
          <xdr:rowOff>152400</xdr:rowOff>
        </xdr:from>
        <xdr:to>
          <xdr:col>9</xdr:col>
          <xdr:colOff>123825</xdr:colOff>
          <xdr:row>10</xdr:row>
          <xdr:rowOff>47625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丙組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104775</xdr:rowOff>
        </xdr:from>
        <xdr:to>
          <xdr:col>1</xdr:col>
          <xdr:colOff>733425</xdr:colOff>
          <xdr:row>10</xdr:row>
          <xdr:rowOff>114300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項目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8</xdr:row>
          <xdr:rowOff>123825</xdr:rowOff>
        </xdr:from>
        <xdr:to>
          <xdr:col>0</xdr:col>
          <xdr:colOff>1257300</xdr:colOff>
          <xdr:row>10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</xdr:row>
          <xdr:rowOff>104775</xdr:rowOff>
        </xdr:from>
        <xdr:to>
          <xdr:col>4</xdr:col>
          <xdr:colOff>571500</xdr:colOff>
          <xdr:row>10</xdr:row>
          <xdr:rowOff>142875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 性別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8</xdr:row>
          <xdr:rowOff>142875</xdr:rowOff>
        </xdr:from>
        <xdr:to>
          <xdr:col>1</xdr:col>
          <xdr:colOff>609600</xdr:colOff>
          <xdr:row>10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雙人同步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</xdr:row>
          <xdr:rowOff>123825</xdr:rowOff>
        </xdr:from>
        <xdr:to>
          <xdr:col>3</xdr:col>
          <xdr:colOff>419100</xdr:colOff>
          <xdr:row>10</xdr:row>
          <xdr:rowOff>66675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8</xdr:row>
          <xdr:rowOff>142875</xdr:rowOff>
        </xdr:from>
        <xdr:to>
          <xdr:col>4</xdr:col>
          <xdr:colOff>371475</xdr:colOff>
          <xdr:row>10</xdr:row>
          <xdr:rowOff>47625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7</xdr:row>
          <xdr:rowOff>104775</xdr:rowOff>
        </xdr:from>
        <xdr:to>
          <xdr:col>9</xdr:col>
          <xdr:colOff>314325</xdr:colOff>
          <xdr:row>10</xdr:row>
          <xdr:rowOff>142875</xdr:rowOff>
        </xdr:to>
        <xdr:sp macro="" textlink="">
          <xdr:nvSpPr>
            <xdr:cNvPr id="3079" name="Group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組別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1247775</xdr:colOff>
          <xdr:row>8</xdr:row>
          <xdr:rowOff>152400</xdr:rowOff>
        </xdr:from>
        <xdr:to>
          <xdr:col>5</xdr:col>
          <xdr:colOff>190500</xdr:colOff>
          <xdr:row>10</xdr:row>
          <xdr:rowOff>66675</xdr:rowOff>
        </xdr:to>
        <xdr:sp macro="" textlink="">
          <xdr:nvSpPr>
            <xdr:cNvPr id="3080" name="Option 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甲組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152400</xdr:rowOff>
        </xdr:from>
        <xdr:to>
          <xdr:col>7</xdr:col>
          <xdr:colOff>304800</xdr:colOff>
          <xdr:row>10</xdr:row>
          <xdr:rowOff>66675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乙組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8</xdr:row>
          <xdr:rowOff>152400</xdr:rowOff>
        </xdr:from>
        <xdr:to>
          <xdr:col>9</xdr:col>
          <xdr:colOff>123825</xdr:colOff>
          <xdr:row>10</xdr:row>
          <xdr:rowOff>66675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丙組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104775</xdr:rowOff>
        </xdr:from>
        <xdr:to>
          <xdr:col>1</xdr:col>
          <xdr:colOff>733425</xdr:colOff>
          <xdr:row>10</xdr:row>
          <xdr:rowOff>114300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項目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8</xdr:row>
          <xdr:rowOff>123825</xdr:rowOff>
        </xdr:from>
        <xdr:to>
          <xdr:col>0</xdr:col>
          <xdr:colOff>1257300</xdr:colOff>
          <xdr:row>10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</xdr:row>
          <xdr:rowOff>104775</xdr:rowOff>
        </xdr:from>
        <xdr:to>
          <xdr:col>4</xdr:col>
          <xdr:colOff>571500</xdr:colOff>
          <xdr:row>10</xdr:row>
          <xdr:rowOff>142875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 性別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8</xdr:row>
          <xdr:rowOff>142875</xdr:rowOff>
        </xdr:from>
        <xdr:to>
          <xdr:col>1</xdr:col>
          <xdr:colOff>609600</xdr:colOff>
          <xdr:row>10</xdr:row>
          <xdr:rowOff>38100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雙人同步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</xdr:row>
          <xdr:rowOff>123825</xdr:rowOff>
        </xdr:from>
        <xdr:to>
          <xdr:col>3</xdr:col>
          <xdr:colOff>419100</xdr:colOff>
          <xdr:row>10</xdr:row>
          <xdr:rowOff>66675</xdr:rowOff>
        </xdr:to>
        <xdr:sp macro="" textlink="">
          <xdr:nvSpPr>
            <xdr:cNvPr id="4101" name="Option Butto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8</xdr:row>
          <xdr:rowOff>142875</xdr:rowOff>
        </xdr:from>
        <xdr:to>
          <xdr:col>4</xdr:col>
          <xdr:colOff>371475</xdr:colOff>
          <xdr:row>10</xdr:row>
          <xdr:rowOff>47625</xdr:rowOff>
        </xdr:to>
        <xdr:sp macro="" textlink="">
          <xdr:nvSpPr>
            <xdr:cNvPr id="4102" name="Option Butto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7</xdr:row>
          <xdr:rowOff>104775</xdr:rowOff>
        </xdr:from>
        <xdr:to>
          <xdr:col>9</xdr:col>
          <xdr:colOff>314325</xdr:colOff>
          <xdr:row>10</xdr:row>
          <xdr:rowOff>142875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組別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1247775</xdr:colOff>
          <xdr:row>8</xdr:row>
          <xdr:rowOff>152400</xdr:rowOff>
        </xdr:from>
        <xdr:to>
          <xdr:col>5</xdr:col>
          <xdr:colOff>190500</xdr:colOff>
          <xdr:row>10</xdr:row>
          <xdr:rowOff>66675</xdr:rowOff>
        </xdr:to>
        <xdr:sp macro="" textlink="">
          <xdr:nvSpPr>
            <xdr:cNvPr id="4104" name="Option 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甲組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152400</xdr:rowOff>
        </xdr:from>
        <xdr:to>
          <xdr:col>7</xdr:col>
          <xdr:colOff>304800</xdr:colOff>
          <xdr:row>10</xdr:row>
          <xdr:rowOff>66675</xdr:rowOff>
        </xdr:to>
        <xdr:sp macro="" textlink="">
          <xdr:nvSpPr>
            <xdr:cNvPr id="4105" name="Option Butto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乙組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8</xdr:row>
          <xdr:rowOff>152400</xdr:rowOff>
        </xdr:from>
        <xdr:to>
          <xdr:col>9</xdr:col>
          <xdr:colOff>123825</xdr:colOff>
          <xdr:row>10</xdr:row>
          <xdr:rowOff>66675</xdr:rowOff>
        </xdr:to>
        <xdr:sp macro="" textlink="">
          <xdr:nvSpPr>
            <xdr:cNvPr id="4106" name="Option Butto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丙組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104775</xdr:rowOff>
        </xdr:from>
        <xdr:to>
          <xdr:col>1</xdr:col>
          <xdr:colOff>733425</xdr:colOff>
          <xdr:row>10</xdr:row>
          <xdr:rowOff>114300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項目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8</xdr:row>
          <xdr:rowOff>123825</xdr:rowOff>
        </xdr:from>
        <xdr:to>
          <xdr:col>0</xdr:col>
          <xdr:colOff>1257300</xdr:colOff>
          <xdr:row>10</xdr:row>
          <xdr:rowOff>38100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</xdr:row>
          <xdr:rowOff>104775</xdr:rowOff>
        </xdr:from>
        <xdr:to>
          <xdr:col>4</xdr:col>
          <xdr:colOff>571500</xdr:colOff>
          <xdr:row>10</xdr:row>
          <xdr:rowOff>142875</xdr:rowOff>
        </xdr:to>
        <xdr:sp macro="" textlink="">
          <xdr:nvSpPr>
            <xdr:cNvPr id="5123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 性別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8</xdr:row>
          <xdr:rowOff>142875</xdr:rowOff>
        </xdr:from>
        <xdr:to>
          <xdr:col>1</xdr:col>
          <xdr:colOff>609600</xdr:colOff>
          <xdr:row>10</xdr:row>
          <xdr:rowOff>38100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雙人同步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</xdr:row>
          <xdr:rowOff>123825</xdr:rowOff>
        </xdr:from>
        <xdr:to>
          <xdr:col>3</xdr:col>
          <xdr:colOff>419100</xdr:colOff>
          <xdr:row>10</xdr:row>
          <xdr:rowOff>66675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8</xdr:row>
          <xdr:rowOff>142875</xdr:rowOff>
        </xdr:from>
        <xdr:to>
          <xdr:col>4</xdr:col>
          <xdr:colOff>371475</xdr:colOff>
          <xdr:row>10</xdr:row>
          <xdr:rowOff>47625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7</xdr:row>
          <xdr:rowOff>104775</xdr:rowOff>
        </xdr:from>
        <xdr:to>
          <xdr:col>9</xdr:col>
          <xdr:colOff>314325</xdr:colOff>
          <xdr:row>10</xdr:row>
          <xdr:rowOff>142875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組別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1247775</xdr:colOff>
          <xdr:row>8</xdr:row>
          <xdr:rowOff>152400</xdr:rowOff>
        </xdr:from>
        <xdr:to>
          <xdr:col>5</xdr:col>
          <xdr:colOff>190500</xdr:colOff>
          <xdr:row>10</xdr:row>
          <xdr:rowOff>66675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甲組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152400</xdr:rowOff>
        </xdr:from>
        <xdr:to>
          <xdr:col>7</xdr:col>
          <xdr:colOff>304800</xdr:colOff>
          <xdr:row>10</xdr:row>
          <xdr:rowOff>66675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乙組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8</xdr:row>
          <xdr:rowOff>152400</xdr:rowOff>
        </xdr:from>
        <xdr:to>
          <xdr:col>9</xdr:col>
          <xdr:colOff>123825</xdr:colOff>
          <xdr:row>10</xdr:row>
          <xdr:rowOff>66675</xdr:rowOff>
        </xdr:to>
        <xdr:sp macro="" textlink="">
          <xdr:nvSpPr>
            <xdr:cNvPr id="5130" name="Option Butto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丙組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</xdr:row>
          <xdr:rowOff>104775</xdr:rowOff>
        </xdr:from>
        <xdr:to>
          <xdr:col>1</xdr:col>
          <xdr:colOff>733425</xdr:colOff>
          <xdr:row>10</xdr:row>
          <xdr:rowOff>123825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項目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8</xdr:row>
          <xdr:rowOff>123825</xdr:rowOff>
        </xdr:from>
        <xdr:to>
          <xdr:col>0</xdr:col>
          <xdr:colOff>1257300</xdr:colOff>
          <xdr:row>10</xdr:row>
          <xdr:rowOff>38100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7</xdr:row>
          <xdr:rowOff>104775</xdr:rowOff>
        </xdr:from>
        <xdr:to>
          <xdr:col>4</xdr:col>
          <xdr:colOff>571500</xdr:colOff>
          <xdr:row>10</xdr:row>
          <xdr:rowOff>152400</xdr:rowOff>
        </xdr:to>
        <xdr:sp macro="" textlink="">
          <xdr:nvSpPr>
            <xdr:cNvPr id="6147" name="Group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 性別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1143000</xdr:colOff>
          <xdr:row>8</xdr:row>
          <xdr:rowOff>142875</xdr:rowOff>
        </xdr:from>
        <xdr:to>
          <xdr:col>1</xdr:col>
          <xdr:colOff>609600</xdr:colOff>
          <xdr:row>10</xdr:row>
          <xdr:rowOff>38100</xdr:rowOff>
        </xdr:to>
        <xdr:sp macro="" textlink="">
          <xdr:nvSpPr>
            <xdr:cNvPr id="6148" name="Option Butto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雙人同步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</xdr:row>
          <xdr:rowOff>123825</xdr:rowOff>
        </xdr:from>
        <xdr:to>
          <xdr:col>3</xdr:col>
          <xdr:colOff>419100</xdr:colOff>
          <xdr:row>10</xdr:row>
          <xdr:rowOff>66675</xdr:rowOff>
        </xdr:to>
        <xdr:sp macro="" textlink="">
          <xdr:nvSpPr>
            <xdr:cNvPr id="6149" name="Option Butto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8</xdr:row>
          <xdr:rowOff>142875</xdr:rowOff>
        </xdr:from>
        <xdr:to>
          <xdr:col>4</xdr:col>
          <xdr:colOff>371475</xdr:colOff>
          <xdr:row>10</xdr:row>
          <xdr:rowOff>47625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762000</xdr:colOff>
          <xdr:row>7</xdr:row>
          <xdr:rowOff>104775</xdr:rowOff>
        </xdr:from>
        <xdr:to>
          <xdr:col>9</xdr:col>
          <xdr:colOff>304800</xdr:colOff>
          <xdr:row>10</xdr:row>
          <xdr:rowOff>152400</xdr:rowOff>
        </xdr:to>
        <xdr:sp macro="" textlink="">
          <xdr:nvSpPr>
            <xdr:cNvPr id="6151" name="Group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組別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1247775</xdr:colOff>
          <xdr:row>8</xdr:row>
          <xdr:rowOff>152400</xdr:rowOff>
        </xdr:from>
        <xdr:to>
          <xdr:col>5</xdr:col>
          <xdr:colOff>180975</xdr:colOff>
          <xdr:row>10</xdr:row>
          <xdr:rowOff>66675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甲組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152400</xdr:rowOff>
        </xdr:from>
        <xdr:to>
          <xdr:col>7</xdr:col>
          <xdr:colOff>295275</xdr:colOff>
          <xdr:row>10</xdr:row>
          <xdr:rowOff>66675</xdr:rowOff>
        </xdr:to>
        <xdr:sp macro="" textlink="">
          <xdr:nvSpPr>
            <xdr:cNvPr id="6153" name="Option Button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乙組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8</xdr:row>
          <xdr:rowOff>152400</xdr:rowOff>
        </xdr:from>
        <xdr:to>
          <xdr:col>9</xdr:col>
          <xdr:colOff>123825</xdr:colOff>
          <xdr:row>10</xdr:row>
          <xdr:rowOff>66675</xdr:rowOff>
        </xdr:to>
        <xdr:sp macro="" textlink="">
          <xdr:nvSpPr>
            <xdr:cNvPr id="6154" name="Option Button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TW" altLang="en-US" sz="1300" b="0" i="0" u="none" strike="noStrike" baseline="0">
                  <a:solidFill>
                    <a:srgbClr val="000000"/>
                  </a:solidFill>
                  <a:latin typeface="Microsoft JhengHei"/>
                  <a:ea typeface="Microsoft JhengHei"/>
                </a:rPr>
                <a:t>丙組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0" Type="http://schemas.openxmlformats.org/officeDocument/2006/relationships/ctrlProp" Target="../ctrlProps/ctrlProp47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601B-4C9D-5347-AC61-366F307474C7}">
  <sheetPr>
    <pageSetUpPr fitToPage="1"/>
  </sheetPr>
  <dimension ref="A1:J50"/>
  <sheetViews>
    <sheetView tabSelected="1" view="pageBreakPreview" zoomScale="81" zoomScaleNormal="81" zoomScaleSheetLayoutView="81" workbookViewId="0">
      <selection activeCell="J23" sqref="J23"/>
    </sheetView>
  </sheetViews>
  <sheetFormatPr defaultColWidth="10.875" defaultRowHeight="15.75"/>
  <cols>
    <col min="1" max="1" width="20.375" style="1" customWidth="1"/>
    <col min="2" max="2" width="10.5" style="1" customWidth="1"/>
    <col min="3" max="3" width="13.875" style="1" customWidth="1"/>
    <col min="4" max="4" width="9.625" style="1" customWidth="1"/>
    <col min="5" max="5" width="24.375" style="1" customWidth="1"/>
    <col min="6" max="6" width="6.375" style="1" customWidth="1"/>
    <col min="7" max="7" width="5.125" style="1" customWidth="1"/>
    <col min="8" max="8" width="5.625" style="1" customWidth="1"/>
    <col min="9" max="9" width="10.875" style="1"/>
    <col min="10" max="11" width="10.875" style="1" customWidth="1"/>
    <col min="12" max="16384" width="10.875" style="1"/>
  </cols>
  <sheetData>
    <row r="1" spans="1:10" ht="20.25">
      <c r="A1" s="15" t="s">
        <v>27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.75">
      <c r="A2" s="12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8.75">
      <c r="A3" s="13" t="s">
        <v>25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idden="1">
      <c r="A4" s="2" t="s">
        <v>24</v>
      </c>
      <c r="B4" s="2" t="str">
        <f>IF(C4=1,"個人",IF(C4=2,"雙人同步",""))</f>
        <v/>
      </c>
      <c r="C4" s="2">
        <v>0</v>
      </c>
      <c r="D4" s="2"/>
      <c r="E4" s="2"/>
      <c r="F4" s="2"/>
      <c r="G4" s="2"/>
      <c r="H4" s="2"/>
      <c r="I4" s="2"/>
      <c r="J4" s="2"/>
    </row>
    <row r="5" spans="1:10" hidden="1">
      <c r="A5" s="2" t="s">
        <v>23</v>
      </c>
      <c r="B5" s="2" t="str">
        <f>IF(C5=1,"男子",IF(C5=2,"女子",""))</f>
        <v/>
      </c>
      <c r="C5" s="2">
        <v>0</v>
      </c>
      <c r="D5" s="2"/>
      <c r="E5" s="2"/>
      <c r="F5" s="2"/>
      <c r="G5" s="2"/>
      <c r="H5" s="2"/>
      <c r="I5" s="2"/>
      <c r="J5" s="2"/>
    </row>
    <row r="6" spans="1:10" hidden="1">
      <c r="A6" s="2" t="s">
        <v>22</v>
      </c>
      <c r="B6" s="2" t="str">
        <f>IF(C6=1,"甲組",IF(C6=2,"乙組",IF(C6=3,"丙組","")))</f>
        <v/>
      </c>
      <c r="C6" s="2">
        <v>0</v>
      </c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4" customFormat="1" ht="21">
      <c r="A13" s="11" t="s">
        <v>21</v>
      </c>
      <c r="B13" s="5"/>
      <c r="C13" s="25"/>
      <c r="D13" s="25"/>
      <c r="E13" s="25"/>
      <c r="F13" s="25"/>
      <c r="G13" s="25"/>
      <c r="H13" s="25"/>
      <c r="I13" s="5"/>
      <c r="J13" s="5"/>
    </row>
    <row r="14" spans="1:10" s="4" customFormat="1" ht="21">
      <c r="A14" s="11" t="s">
        <v>20</v>
      </c>
      <c r="B14" s="5"/>
      <c r="C14" s="25"/>
      <c r="D14" s="25"/>
      <c r="E14" s="25"/>
      <c r="F14" s="25"/>
      <c r="G14" s="25"/>
      <c r="H14" s="25"/>
      <c r="I14" s="5"/>
      <c r="J14" s="5"/>
    </row>
    <row r="15" spans="1:10" s="4" customFormat="1" ht="2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4" customFormat="1" ht="21">
      <c r="A16" s="11" t="s">
        <v>19</v>
      </c>
      <c r="B16" s="5"/>
      <c r="C16" s="25"/>
      <c r="D16" s="25"/>
      <c r="E16" s="25"/>
      <c r="F16" s="25"/>
      <c r="G16" s="25"/>
      <c r="H16" s="25"/>
      <c r="I16" s="5"/>
      <c r="J16" s="5"/>
    </row>
    <row r="17" spans="1:10" s="4" customFormat="1" ht="21">
      <c r="A17" s="11" t="s">
        <v>18</v>
      </c>
      <c r="B17" s="5"/>
      <c r="C17" s="25"/>
      <c r="D17" s="25"/>
      <c r="E17" s="25"/>
      <c r="F17" s="25"/>
      <c r="G17" s="25"/>
      <c r="H17" s="25"/>
      <c r="I17" s="5"/>
      <c r="J17" s="5"/>
    </row>
    <row r="18" spans="1:10" s="4" customFormat="1" ht="21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4" customFormat="1" ht="21">
      <c r="A19" s="5" t="s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s="4" customFormat="1" ht="21">
      <c r="A20" s="5"/>
      <c r="B20" s="7" t="s">
        <v>9</v>
      </c>
      <c r="C20" s="22" t="s">
        <v>8</v>
      </c>
      <c r="D20" s="23"/>
      <c r="E20" s="24"/>
      <c r="F20" s="22" t="s">
        <v>7</v>
      </c>
      <c r="G20" s="24"/>
      <c r="H20" s="7" t="s">
        <v>6</v>
      </c>
      <c r="I20" s="7" t="s">
        <v>5</v>
      </c>
      <c r="J20" s="5"/>
    </row>
    <row r="21" spans="1:10" s="4" customFormat="1" ht="21">
      <c r="A21" s="5"/>
      <c r="B21" s="7">
        <v>1</v>
      </c>
      <c r="C21" s="26"/>
      <c r="D21" s="27"/>
      <c r="E21" s="28"/>
      <c r="F21" s="26" t="str">
        <f>_xlfn.IFNA(VLOOKUP(C21,動作表!A:B,2,FALSE),"")</f>
        <v/>
      </c>
      <c r="G21" s="28"/>
      <c r="H21" s="10"/>
      <c r="I21" s="9"/>
      <c r="J21" s="5"/>
    </row>
    <row r="22" spans="1:10" s="4" customFormat="1" ht="21">
      <c r="A22" s="5"/>
      <c r="B22" s="7">
        <v>2</v>
      </c>
      <c r="C22" s="26"/>
      <c r="D22" s="27"/>
      <c r="E22" s="28"/>
      <c r="F22" s="26" t="str">
        <f>_xlfn.IFNA(VLOOKUP(C22,動作表!A:B,2,FALSE),"")</f>
        <v/>
      </c>
      <c r="G22" s="28"/>
      <c r="H22" s="10"/>
      <c r="I22" s="9"/>
      <c r="J22" s="5"/>
    </row>
    <row r="23" spans="1:10" s="4" customFormat="1" ht="21">
      <c r="A23" s="5"/>
      <c r="B23" s="7">
        <v>3</v>
      </c>
      <c r="C23" s="26"/>
      <c r="D23" s="27"/>
      <c r="E23" s="28"/>
      <c r="F23" s="26" t="str">
        <f>_xlfn.IFNA(VLOOKUP(C23,動作表!A:B,2,FALSE),"")</f>
        <v/>
      </c>
      <c r="G23" s="28"/>
      <c r="H23" s="10"/>
      <c r="I23" s="9"/>
      <c r="J23" s="5"/>
    </row>
    <row r="24" spans="1:10" s="4" customFormat="1" ht="21">
      <c r="A24" s="5"/>
      <c r="B24" s="7">
        <v>4</v>
      </c>
      <c r="C24" s="26"/>
      <c r="D24" s="27"/>
      <c r="E24" s="28"/>
      <c r="F24" s="26" t="str">
        <f>_xlfn.IFNA(VLOOKUP(C24,動作表!A:B,2,FALSE),"")</f>
        <v/>
      </c>
      <c r="G24" s="28"/>
      <c r="H24" s="10"/>
      <c r="I24" s="9"/>
      <c r="J24" s="5"/>
    </row>
    <row r="25" spans="1:10" s="4" customFormat="1" ht="21">
      <c r="A25" s="5"/>
      <c r="B25" s="7">
        <v>5</v>
      </c>
      <c r="C25" s="26" t="s">
        <v>151</v>
      </c>
      <c r="D25" s="27"/>
      <c r="E25" s="28"/>
      <c r="F25" s="26" t="str">
        <f>_xlfn.IFNA(VLOOKUP(C25,動作表!A:B,2,FALSE),"")</f>
        <v>---</v>
      </c>
      <c r="G25" s="28"/>
      <c r="H25" s="10"/>
      <c r="I25" s="9"/>
      <c r="J25" s="5"/>
    </row>
    <row r="26" spans="1:10" s="4" customFormat="1" ht="21">
      <c r="A26" s="5"/>
      <c r="B26" s="7">
        <v>6</v>
      </c>
      <c r="C26" s="26"/>
      <c r="D26" s="27"/>
      <c r="E26" s="28"/>
      <c r="F26" s="26" t="str">
        <f>_xlfn.IFNA(VLOOKUP(C26,動作表!A:B,2,FALSE),"")</f>
        <v/>
      </c>
      <c r="G26" s="28"/>
      <c r="H26" s="10"/>
      <c r="I26" s="9"/>
      <c r="J26" s="5"/>
    </row>
    <row r="27" spans="1:10" s="4" customFormat="1" ht="21">
      <c r="A27" s="5"/>
      <c r="B27" s="7">
        <v>7</v>
      </c>
      <c r="C27" s="26"/>
      <c r="D27" s="27"/>
      <c r="E27" s="28"/>
      <c r="F27" s="26" t="str">
        <f>_xlfn.IFNA(VLOOKUP(C27,動作表!A:B,2,FALSE),"")</f>
        <v/>
      </c>
      <c r="G27" s="28"/>
      <c r="H27" s="10"/>
      <c r="I27" s="9"/>
      <c r="J27" s="5"/>
    </row>
    <row r="28" spans="1:10" s="4" customFormat="1" ht="21">
      <c r="A28" s="5"/>
      <c r="B28" s="7">
        <v>8</v>
      </c>
      <c r="C28" s="26"/>
      <c r="D28" s="27"/>
      <c r="E28" s="28"/>
      <c r="F28" s="26" t="str">
        <f>_xlfn.IFNA(VLOOKUP(C28,動作表!A:B,2,FALSE),"")</f>
        <v/>
      </c>
      <c r="G28" s="28"/>
      <c r="H28" s="10"/>
      <c r="I28" s="9"/>
      <c r="J28" s="5"/>
    </row>
    <row r="29" spans="1:10" s="4" customFormat="1" ht="21">
      <c r="A29" s="5"/>
      <c r="B29" s="7">
        <v>9</v>
      </c>
      <c r="C29" s="26"/>
      <c r="D29" s="27"/>
      <c r="E29" s="28"/>
      <c r="F29" s="26" t="str">
        <f>_xlfn.IFNA(VLOOKUP(C29,動作表!A:B,2,FALSE),"")</f>
        <v/>
      </c>
      <c r="G29" s="28"/>
      <c r="H29" s="10"/>
      <c r="I29" s="9"/>
      <c r="J29" s="5"/>
    </row>
    <row r="30" spans="1:10" s="4" customFormat="1" ht="21">
      <c r="A30" s="5"/>
      <c r="B30" s="7">
        <v>10</v>
      </c>
      <c r="C30" s="26"/>
      <c r="D30" s="27"/>
      <c r="E30" s="28"/>
      <c r="F30" s="26" t="str">
        <f>_xlfn.IFNA(VLOOKUP(C30,動作表!A:B,2,FALSE),"")</f>
        <v/>
      </c>
      <c r="G30" s="28"/>
      <c r="H30" s="10"/>
      <c r="I30" s="9"/>
      <c r="J30" s="5"/>
    </row>
    <row r="31" spans="1:10" s="4" customFormat="1" ht="21">
      <c r="A31" s="5"/>
      <c r="B31" s="5" t="s">
        <v>4</v>
      </c>
      <c r="C31" s="5"/>
      <c r="D31" s="5"/>
      <c r="E31" s="5"/>
      <c r="F31" s="26">
        <f>SUM(F21:G30)</f>
        <v>0</v>
      </c>
      <c r="G31" s="28"/>
      <c r="H31" s="5"/>
      <c r="I31" s="5"/>
      <c r="J31" s="5"/>
    </row>
    <row r="32" spans="1:10" s="4" customFormat="1" ht="6" customHeight="1">
      <c r="A32" s="5"/>
      <c r="B32" s="5"/>
      <c r="C32" s="5"/>
      <c r="D32" s="5"/>
      <c r="E32" s="5"/>
      <c r="F32" s="8"/>
      <c r="G32" s="8"/>
      <c r="H32" s="5"/>
      <c r="I32" s="5"/>
      <c r="J32" s="5"/>
    </row>
    <row r="33" spans="1:10" s="4" customFormat="1" ht="21">
      <c r="A33" s="5" t="s">
        <v>10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21">
      <c r="A34" s="5"/>
      <c r="B34" s="7" t="s">
        <v>9</v>
      </c>
      <c r="C34" s="22" t="s">
        <v>8</v>
      </c>
      <c r="D34" s="23"/>
      <c r="E34" s="24"/>
      <c r="F34" s="22" t="s">
        <v>7</v>
      </c>
      <c r="G34" s="24"/>
      <c r="H34" s="7" t="s">
        <v>6</v>
      </c>
      <c r="I34" s="7" t="s">
        <v>5</v>
      </c>
      <c r="J34" s="5"/>
    </row>
    <row r="35" spans="1:10" s="4" customFormat="1" ht="21">
      <c r="A35" s="5"/>
      <c r="B35" s="7">
        <v>1</v>
      </c>
      <c r="C35" s="26"/>
      <c r="D35" s="27"/>
      <c r="E35" s="28"/>
      <c r="F35" s="26" t="str">
        <f>_xlfn.IFNA(VLOOKUP(C35,動作表!A:B,2,FALSE),"")</f>
        <v/>
      </c>
      <c r="G35" s="28"/>
      <c r="H35" s="7"/>
      <c r="I35" s="6"/>
      <c r="J35" s="5"/>
    </row>
    <row r="36" spans="1:10" s="4" customFormat="1" ht="21">
      <c r="A36" s="5"/>
      <c r="B36" s="7">
        <v>2</v>
      </c>
      <c r="C36" s="26"/>
      <c r="D36" s="27"/>
      <c r="E36" s="28"/>
      <c r="F36" s="26" t="str">
        <f>_xlfn.IFNA(VLOOKUP(C36,動作表!A:B,2,FALSE),"")</f>
        <v/>
      </c>
      <c r="G36" s="28"/>
      <c r="H36" s="7"/>
      <c r="I36" s="6"/>
      <c r="J36" s="5"/>
    </row>
    <row r="37" spans="1:10" s="4" customFormat="1" ht="21">
      <c r="A37" s="5"/>
      <c r="B37" s="7">
        <v>3</v>
      </c>
      <c r="C37" s="26"/>
      <c r="D37" s="27"/>
      <c r="E37" s="28"/>
      <c r="F37" s="26" t="str">
        <f>_xlfn.IFNA(VLOOKUP(C37,動作表!A:B,2,FALSE),"")</f>
        <v/>
      </c>
      <c r="G37" s="28"/>
      <c r="H37" s="7"/>
      <c r="I37" s="6"/>
      <c r="J37" s="5"/>
    </row>
    <row r="38" spans="1:10" s="4" customFormat="1" ht="21">
      <c r="A38" s="5"/>
      <c r="B38" s="7">
        <v>4</v>
      </c>
      <c r="C38" s="26"/>
      <c r="D38" s="27"/>
      <c r="E38" s="28"/>
      <c r="F38" s="26" t="str">
        <f>_xlfn.IFNA(VLOOKUP(C38,動作表!A:B,2,FALSE),"")</f>
        <v/>
      </c>
      <c r="G38" s="28"/>
      <c r="H38" s="7"/>
      <c r="I38" s="6"/>
      <c r="J38" s="5"/>
    </row>
    <row r="39" spans="1:10" s="4" customFormat="1" ht="21">
      <c r="A39" s="5"/>
      <c r="B39" s="7">
        <v>5</v>
      </c>
      <c r="C39" s="26"/>
      <c r="D39" s="27"/>
      <c r="E39" s="28"/>
      <c r="F39" s="26" t="str">
        <f>_xlfn.IFNA(VLOOKUP(C39,動作表!A:B,2,FALSE),"")</f>
        <v/>
      </c>
      <c r="G39" s="28"/>
      <c r="H39" s="7"/>
      <c r="I39" s="6"/>
      <c r="J39" s="5"/>
    </row>
    <row r="40" spans="1:10" s="4" customFormat="1" ht="21">
      <c r="A40" s="5"/>
      <c r="B40" s="7">
        <v>6</v>
      </c>
      <c r="C40" s="26"/>
      <c r="D40" s="27"/>
      <c r="E40" s="28"/>
      <c r="F40" s="26" t="str">
        <f>_xlfn.IFNA(VLOOKUP(C40,動作表!A:B,2,FALSE),"")</f>
        <v/>
      </c>
      <c r="G40" s="28"/>
      <c r="H40" s="7"/>
      <c r="I40" s="6"/>
      <c r="J40" s="5"/>
    </row>
    <row r="41" spans="1:10" s="4" customFormat="1" ht="21">
      <c r="A41" s="5"/>
      <c r="B41" s="7">
        <v>7</v>
      </c>
      <c r="C41" s="26"/>
      <c r="D41" s="27"/>
      <c r="E41" s="28"/>
      <c r="F41" s="26" t="str">
        <f>_xlfn.IFNA(VLOOKUP(C41,動作表!A:B,2,FALSE),"")</f>
        <v/>
      </c>
      <c r="G41" s="28"/>
      <c r="H41" s="7"/>
      <c r="I41" s="6"/>
      <c r="J41" s="5"/>
    </row>
    <row r="42" spans="1:10" s="4" customFormat="1" ht="21">
      <c r="A42" s="5"/>
      <c r="B42" s="7">
        <v>8</v>
      </c>
      <c r="C42" s="26"/>
      <c r="D42" s="27"/>
      <c r="E42" s="28"/>
      <c r="F42" s="26" t="str">
        <f>_xlfn.IFNA(VLOOKUP(C42,動作表!A:B,2,FALSE),"")</f>
        <v/>
      </c>
      <c r="G42" s="28"/>
      <c r="H42" s="7"/>
      <c r="I42" s="6"/>
      <c r="J42" s="5"/>
    </row>
    <row r="43" spans="1:10" s="4" customFormat="1" ht="21">
      <c r="A43" s="5"/>
      <c r="B43" s="7">
        <v>9</v>
      </c>
      <c r="C43" s="26"/>
      <c r="D43" s="27"/>
      <c r="E43" s="28"/>
      <c r="F43" s="26" t="str">
        <f>_xlfn.IFNA(VLOOKUP(C43,動作表!A:B,2,FALSE),"")</f>
        <v/>
      </c>
      <c r="G43" s="28"/>
      <c r="H43" s="7"/>
      <c r="I43" s="6"/>
      <c r="J43" s="5"/>
    </row>
    <row r="44" spans="1:10" s="4" customFormat="1" ht="21">
      <c r="A44" s="5"/>
      <c r="B44" s="7">
        <v>10</v>
      </c>
      <c r="C44" s="26"/>
      <c r="D44" s="27"/>
      <c r="E44" s="28"/>
      <c r="F44" s="26" t="str">
        <f>_xlfn.IFNA(VLOOKUP(C44,動作表!A:B,2,FALSE),"")</f>
        <v/>
      </c>
      <c r="G44" s="28"/>
      <c r="H44" s="7"/>
      <c r="I44" s="6"/>
      <c r="J44" s="5"/>
    </row>
    <row r="45" spans="1:10" s="4" customFormat="1" ht="21">
      <c r="A45" s="5"/>
      <c r="B45" s="5" t="s">
        <v>4</v>
      </c>
      <c r="C45" s="5"/>
      <c r="D45" s="5"/>
      <c r="E45" s="5"/>
      <c r="F45" s="26">
        <f>SUM(F35:G44)</f>
        <v>0</v>
      </c>
      <c r="G45" s="28"/>
      <c r="H45" s="5"/>
      <c r="I45" s="5"/>
      <c r="J45" s="5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3" t="s">
        <v>3</v>
      </c>
      <c r="C47" s="2" t="s">
        <v>2</v>
      </c>
      <c r="D47" s="2"/>
      <c r="E47" s="3" t="s">
        <v>1</v>
      </c>
      <c r="F47" s="2" t="s">
        <v>0</v>
      </c>
      <c r="G47" s="2"/>
      <c r="H47" s="2"/>
      <c r="I47" s="2"/>
      <c r="J47" s="2"/>
    </row>
    <row r="48" spans="1:10">
      <c r="A48" s="2"/>
      <c r="B48" s="3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protectedRanges>
    <protectedRange sqref="B4:B6 B16:H17 B13:H14 C21:E30 C35:E44" name="範圍1"/>
  </protectedRanges>
  <mergeCells count="50">
    <mergeCell ref="F31:G31"/>
    <mergeCell ref="F39:G39"/>
    <mergeCell ref="F40:G40"/>
    <mergeCell ref="C34:E34"/>
    <mergeCell ref="F45:G45"/>
    <mergeCell ref="C44:E44"/>
    <mergeCell ref="C38:E38"/>
    <mergeCell ref="C39:E39"/>
    <mergeCell ref="C40:E40"/>
    <mergeCell ref="C41:E41"/>
    <mergeCell ref="C42:E42"/>
    <mergeCell ref="C43:E43"/>
    <mergeCell ref="F41:G41"/>
    <mergeCell ref="F42:G42"/>
    <mergeCell ref="C35:E35"/>
    <mergeCell ref="C36:E36"/>
    <mergeCell ref="C37:E37"/>
    <mergeCell ref="F43:G43"/>
    <mergeCell ref="F44:G44"/>
    <mergeCell ref="F34:G34"/>
    <mergeCell ref="F35:G35"/>
    <mergeCell ref="F36:G36"/>
    <mergeCell ref="F37:G37"/>
    <mergeCell ref="F38:G38"/>
    <mergeCell ref="C21:E21"/>
    <mergeCell ref="F28:G28"/>
    <mergeCell ref="F29:G29"/>
    <mergeCell ref="F21:G21"/>
    <mergeCell ref="F30:G30"/>
    <mergeCell ref="C29:E29"/>
    <mergeCell ref="C30:E30"/>
    <mergeCell ref="F22:G22"/>
    <mergeCell ref="F23:G23"/>
    <mergeCell ref="F24:G24"/>
    <mergeCell ref="F25:G25"/>
    <mergeCell ref="C22:E22"/>
    <mergeCell ref="C23:E23"/>
    <mergeCell ref="C24:E24"/>
    <mergeCell ref="C25:E25"/>
    <mergeCell ref="C26:E26"/>
    <mergeCell ref="C27:E27"/>
    <mergeCell ref="C28:E28"/>
    <mergeCell ref="F26:G26"/>
    <mergeCell ref="F27:G27"/>
    <mergeCell ref="C20:E20"/>
    <mergeCell ref="C13:H13"/>
    <mergeCell ref="C14:H14"/>
    <mergeCell ref="C16:H16"/>
    <mergeCell ref="C17:H17"/>
    <mergeCell ref="F20:G20"/>
  </mergeCells>
  <phoneticPr fontId="2" type="noConversion"/>
  <conditionalFormatting sqref="A16:H17">
    <cfRule type="expression" dxfId="16" priority="4">
      <formula>$C$4=1</formula>
    </cfRule>
  </conditionalFormatting>
  <conditionalFormatting sqref="A33:I45">
    <cfRule type="expression" dxfId="15" priority="5">
      <formula>$C$4=2</formula>
    </cfRule>
  </conditionalFormatting>
  <conditionalFormatting sqref="C13:H14 C21:E30 C35:E44">
    <cfRule type="expression" dxfId="14" priority="2" stopIfTrue="1">
      <formula>AND(C13="",$C$4=1)</formula>
    </cfRule>
  </conditionalFormatting>
  <conditionalFormatting sqref="C13:H14 C21:E30">
    <cfRule type="expression" dxfId="13" priority="3" stopIfTrue="1">
      <formula>AND(C13="",$C$4=2)</formula>
    </cfRule>
  </conditionalFormatting>
  <conditionalFormatting sqref="C16:H17">
    <cfRule type="expression" dxfId="12" priority="1">
      <formula>AND(C16="",$C$4=2)</formula>
    </cfRule>
  </conditionalFormatting>
  <dataValidations count="1">
    <dataValidation type="list" allowBlank="1" showInputMessage="1" showErrorMessage="1" sqref="H21:H30 H35:H44" xr:uid="{9EB113DE-BE0F-7E40-8227-20AA9C878459}">
      <formula1>"*"</formula1>
    </dataValidation>
  </dataValidations>
  <pageMargins left="0.7" right="0.7" top="0.75" bottom="0.75" header="0.3" footer="0.3"/>
  <pageSetup paperSize="9" scale="74" orientation="portrait" r:id="rId1"/>
  <colBreaks count="1" manualBreakCount="1">
    <brk id="5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0</xdr:col>
                    <xdr:colOff>9525</xdr:colOff>
                    <xdr:row>7</xdr:row>
                    <xdr:rowOff>104775</xdr:rowOff>
                  </from>
                  <to>
                    <xdr:col>1</xdr:col>
                    <xdr:colOff>733425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0</xdr:col>
                    <xdr:colOff>371475</xdr:colOff>
                    <xdr:row>8</xdr:row>
                    <xdr:rowOff>123825</xdr:rowOff>
                  </from>
                  <to>
                    <xdr:col>0</xdr:col>
                    <xdr:colOff>1400175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7</xdr:row>
                    <xdr:rowOff>104775</xdr:rowOff>
                  </from>
                  <to>
                    <xdr:col>4</xdr:col>
                    <xdr:colOff>581025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0</xdr:col>
                    <xdr:colOff>1143000</xdr:colOff>
                    <xdr:row>8</xdr:row>
                    <xdr:rowOff>142875</xdr:rowOff>
                  </from>
                  <to>
                    <xdr:col>1</xdr:col>
                    <xdr:colOff>609600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2</xdr:col>
                    <xdr:colOff>638175</xdr:colOff>
                    <xdr:row>8</xdr:row>
                    <xdr:rowOff>123825</xdr:rowOff>
                  </from>
                  <to>
                    <xdr:col>3</xdr:col>
                    <xdr:colOff>419100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3</xdr:col>
                    <xdr:colOff>381000</xdr:colOff>
                    <xdr:row>8</xdr:row>
                    <xdr:rowOff>142875</xdr:rowOff>
                  </from>
                  <to>
                    <xdr:col>4</xdr:col>
                    <xdr:colOff>371475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Group Box 7">
              <controlPr defaultSize="0" autoFill="0" autoPict="0">
                <anchor moveWithCells="1">
                  <from>
                    <xdr:col>4</xdr:col>
                    <xdr:colOff>762000</xdr:colOff>
                    <xdr:row>7</xdr:row>
                    <xdr:rowOff>104775</xdr:rowOff>
                  </from>
                  <to>
                    <xdr:col>9</xdr:col>
                    <xdr:colOff>314325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4</xdr:col>
                    <xdr:colOff>1247775</xdr:colOff>
                    <xdr:row>8</xdr:row>
                    <xdr:rowOff>152400</xdr:rowOff>
                  </from>
                  <to>
                    <xdr:col>5</xdr:col>
                    <xdr:colOff>190500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5</xdr:col>
                    <xdr:colOff>447675</xdr:colOff>
                    <xdr:row>8</xdr:row>
                    <xdr:rowOff>152400</xdr:rowOff>
                  </from>
                  <to>
                    <xdr:col>7</xdr:col>
                    <xdr:colOff>304800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8</xdr:col>
                    <xdr:colOff>228600</xdr:colOff>
                    <xdr:row>8</xdr:row>
                    <xdr:rowOff>152400</xdr:rowOff>
                  </from>
                  <to>
                    <xdr:col>9</xdr:col>
                    <xdr:colOff>123825</xdr:colOff>
                    <xdr:row>10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5A0988-1219-8447-AF8D-F70F77C61848}">
          <x14:formula1>
            <xm:f>動作表!$A$2:$A$100</xm:f>
          </x14:formula1>
          <xm:sqref>C35:E44 C22:E30 C21:E21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899F-F334-FC45-80AF-A8ECB7E20757}">
  <dimension ref="A1:C112"/>
  <sheetViews>
    <sheetView topLeftCell="A2" zoomScale="75" workbookViewId="0">
      <selection activeCell="A106" sqref="A106"/>
    </sheetView>
  </sheetViews>
  <sheetFormatPr defaultColWidth="9" defaultRowHeight="15.75"/>
  <cols>
    <col min="1" max="1" width="41" style="16" bestFit="1" customWidth="1"/>
    <col min="2" max="2" width="16" style="1" bestFit="1" customWidth="1"/>
    <col min="3" max="3" width="25.375" style="1" bestFit="1" customWidth="1"/>
    <col min="4" max="16384" width="9" style="1"/>
  </cols>
  <sheetData>
    <row r="1" spans="1:3">
      <c r="A1" s="20" t="s">
        <v>142</v>
      </c>
      <c r="B1" s="18" t="s">
        <v>141</v>
      </c>
      <c r="C1" s="18" t="s">
        <v>140</v>
      </c>
    </row>
    <row r="2" spans="1:3">
      <c r="A2" s="20" t="s">
        <v>14</v>
      </c>
      <c r="B2" s="21">
        <v>0.1</v>
      </c>
      <c r="C2" s="18"/>
    </row>
    <row r="3" spans="1:3">
      <c r="A3" s="20" t="s">
        <v>12</v>
      </c>
      <c r="B3" s="21">
        <v>0.1</v>
      </c>
      <c r="C3" s="18"/>
    </row>
    <row r="4" spans="1:3">
      <c r="A4" s="20" t="s">
        <v>13</v>
      </c>
      <c r="B4" s="21">
        <v>0.1</v>
      </c>
      <c r="C4" s="18"/>
    </row>
    <row r="5" spans="1:3">
      <c r="A5" s="20" t="s">
        <v>11</v>
      </c>
      <c r="B5" s="21">
        <v>0.1</v>
      </c>
      <c r="C5" s="18"/>
    </row>
    <row r="6" spans="1:3">
      <c r="A6" s="20" t="s">
        <v>139</v>
      </c>
      <c r="B6" s="21">
        <v>0.2</v>
      </c>
      <c r="C6" s="18"/>
    </row>
    <row r="7" spans="1:3">
      <c r="A7" s="20" t="s">
        <v>138</v>
      </c>
      <c r="B7" s="21">
        <v>0.1</v>
      </c>
      <c r="C7" s="18"/>
    </row>
    <row r="8" spans="1:3">
      <c r="A8" s="20" t="s">
        <v>137</v>
      </c>
      <c r="B8" s="21">
        <v>0.1</v>
      </c>
      <c r="C8" s="18"/>
    </row>
    <row r="9" spans="1:3">
      <c r="A9" s="20" t="s">
        <v>136</v>
      </c>
      <c r="B9" s="21">
        <v>0.1</v>
      </c>
      <c r="C9" s="18" t="s">
        <v>135</v>
      </c>
    </row>
    <row r="10" spans="1:3">
      <c r="A10" s="20" t="s">
        <v>134</v>
      </c>
      <c r="B10" s="21">
        <v>0.1</v>
      </c>
      <c r="C10" s="18" t="s">
        <v>133</v>
      </c>
    </row>
    <row r="11" spans="1:3">
      <c r="A11" s="20" t="s">
        <v>132</v>
      </c>
      <c r="B11" s="21">
        <v>0.2</v>
      </c>
      <c r="C11" s="18" t="s">
        <v>131</v>
      </c>
    </row>
    <row r="12" spans="1:3">
      <c r="A12" s="20" t="s">
        <v>130</v>
      </c>
      <c r="B12" s="21">
        <v>0.1</v>
      </c>
      <c r="C12" s="18"/>
    </row>
    <row r="13" spans="1:3">
      <c r="A13" s="20" t="s">
        <v>129</v>
      </c>
      <c r="B13" s="21">
        <v>0.2</v>
      </c>
      <c r="C13" s="18"/>
    </row>
    <row r="14" spans="1:3">
      <c r="A14" s="20" t="s">
        <v>128</v>
      </c>
      <c r="B14" s="21">
        <v>0.3</v>
      </c>
      <c r="C14" s="18"/>
    </row>
    <row r="15" spans="1:3">
      <c r="A15" s="20" t="s">
        <v>127</v>
      </c>
      <c r="B15" s="21">
        <v>0.1</v>
      </c>
      <c r="C15" s="18"/>
    </row>
    <row r="16" spans="1:3">
      <c r="A16" s="20" t="s">
        <v>126</v>
      </c>
      <c r="B16" s="21">
        <v>0.2</v>
      </c>
      <c r="C16" s="18"/>
    </row>
    <row r="17" spans="1:3">
      <c r="A17" s="20" t="s">
        <v>125</v>
      </c>
      <c r="B17" s="21">
        <v>0.3</v>
      </c>
      <c r="C17" s="18"/>
    </row>
    <row r="18" spans="1:3">
      <c r="A18" s="20" t="s">
        <v>124</v>
      </c>
      <c r="B18" s="21">
        <v>0.3</v>
      </c>
      <c r="C18" s="18"/>
    </row>
    <row r="19" spans="1:3">
      <c r="A19" s="20" t="s">
        <v>123</v>
      </c>
      <c r="B19" s="21">
        <v>0.1</v>
      </c>
      <c r="C19" s="18"/>
    </row>
    <row r="20" spans="1:3">
      <c r="A20" s="20" t="s">
        <v>122</v>
      </c>
      <c r="B20" s="21">
        <v>0.2</v>
      </c>
      <c r="C20" s="18"/>
    </row>
    <row r="21" spans="1:3">
      <c r="A21" s="20" t="s">
        <v>121</v>
      </c>
      <c r="B21" s="21">
        <v>0.3</v>
      </c>
      <c r="C21" s="18" t="s">
        <v>116</v>
      </c>
    </row>
    <row r="22" spans="1:3">
      <c r="A22" s="20" t="s">
        <v>120</v>
      </c>
      <c r="B22" s="21">
        <v>0.3</v>
      </c>
      <c r="C22" s="18" t="s">
        <v>114</v>
      </c>
    </row>
    <row r="23" spans="1:3">
      <c r="A23" s="20" t="s">
        <v>119</v>
      </c>
      <c r="B23" s="21">
        <v>0.3</v>
      </c>
      <c r="C23" s="18" t="s">
        <v>116</v>
      </c>
    </row>
    <row r="24" spans="1:3">
      <c r="A24" s="20" t="s">
        <v>118</v>
      </c>
      <c r="B24" s="21">
        <v>0.3</v>
      </c>
      <c r="C24" s="18" t="s">
        <v>114</v>
      </c>
    </row>
    <row r="25" spans="1:3">
      <c r="A25" s="20" t="s">
        <v>117</v>
      </c>
      <c r="B25" s="21">
        <v>0.3</v>
      </c>
      <c r="C25" s="18" t="s">
        <v>116</v>
      </c>
    </row>
    <row r="26" spans="1:3">
      <c r="A26" s="20" t="s">
        <v>115</v>
      </c>
      <c r="B26" s="21">
        <v>0.3</v>
      </c>
      <c r="C26" s="18" t="s">
        <v>114</v>
      </c>
    </row>
    <row r="27" spans="1:3">
      <c r="A27" s="20" t="s">
        <v>113</v>
      </c>
      <c r="B27" s="21">
        <v>0.4</v>
      </c>
      <c r="C27" s="18" t="s">
        <v>108</v>
      </c>
    </row>
    <row r="28" spans="1:3">
      <c r="A28" s="20" t="s">
        <v>112</v>
      </c>
      <c r="B28" s="21">
        <v>0.4</v>
      </c>
      <c r="C28" s="18" t="s">
        <v>111</v>
      </c>
    </row>
    <row r="29" spans="1:3">
      <c r="A29" s="20" t="s">
        <v>110</v>
      </c>
      <c r="B29" s="21">
        <v>0.4</v>
      </c>
      <c r="C29" s="18" t="s">
        <v>108</v>
      </c>
    </row>
    <row r="30" spans="1:3">
      <c r="A30" s="20" t="s">
        <v>109</v>
      </c>
      <c r="B30" s="21">
        <v>0.4</v>
      </c>
      <c r="C30" s="18" t="s">
        <v>108</v>
      </c>
    </row>
    <row r="31" spans="1:3">
      <c r="A31" s="20" t="s">
        <v>107</v>
      </c>
      <c r="B31" s="21">
        <v>0.5</v>
      </c>
      <c r="C31" s="18" t="s">
        <v>106</v>
      </c>
    </row>
    <row r="32" spans="1:3">
      <c r="A32" s="20" t="s">
        <v>105</v>
      </c>
      <c r="B32" s="21">
        <v>0.6</v>
      </c>
      <c r="C32" s="18" t="s">
        <v>100</v>
      </c>
    </row>
    <row r="33" spans="1:3">
      <c r="A33" s="20" t="s">
        <v>104</v>
      </c>
      <c r="B33" s="21">
        <v>0.6</v>
      </c>
      <c r="C33" s="18" t="s">
        <v>98</v>
      </c>
    </row>
    <row r="34" spans="1:3">
      <c r="A34" s="20" t="s">
        <v>103</v>
      </c>
      <c r="B34" s="21">
        <v>0.6</v>
      </c>
      <c r="C34" s="18" t="s">
        <v>100</v>
      </c>
    </row>
    <row r="35" spans="1:3">
      <c r="A35" s="20" t="s">
        <v>102</v>
      </c>
      <c r="B35" s="21">
        <v>0.6</v>
      </c>
      <c r="C35" s="18" t="s">
        <v>98</v>
      </c>
    </row>
    <row r="36" spans="1:3">
      <c r="A36" s="20" t="s">
        <v>101</v>
      </c>
      <c r="B36" s="21">
        <v>0.5</v>
      </c>
      <c r="C36" s="18" t="s">
        <v>100</v>
      </c>
    </row>
    <row r="37" spans="1:3">
      <c r="A37" s="20" t="s">
        <v>99</v>
      </c>
      <c r="B37" s="21">
        <v>0.5</v>
      </c>
      <c r="C37" s="18" t="s">
        <v>98</v>
      </c>
    </row>
    <row r="38" spans="1:3">
      <c r="A38" s="20" t="s">
        <v>97</v>
      </c>
      <c r="B38" s="21">
        <v>0.6</v>
      </c>
      <c r="C38" s="18" t="s">
        <v>94</v>
      </c>
    </row>
    <row r="39" spans="1:3">
      <c r="A39" s="20" t="s">
        <v>96</v>
      </c>
      <c r="B39" s="21">
        <v>0.6</v>
      </c>
      <c r="C39" s="18" t="s">
        <v>94</v>
      </c>
    </row>
    <row r="40" spans="1:3">
      <c r="A40" s="20" t="s">
        <v>95</v>
      </c>
      <c r="B40" s="21">
        <v>0.6</v>
      </c>
      <c r="C40" s="18" t="s">
        <v>94</v>
      </c>
    </row>
    <row r="41" spans="1:3">
      <c r="A41" s="20">
        <v>42</v>
      </c>
      <c r="B41" s="21">
        <v>0.7</v>
      </c>
      <c r="C41" s="18" t="s">
        <v>93</v>
      </c>
    </row>
    <row r="42" spans="1:3">
      <c r="A42" s="20">
        <v>43</v>
      </c>
      <c r="B42" s="21">
        <v>0.8</v>
      </c>
      <c r="C42" s="18" t="s">
        <v>92</v>
      </c>
    </row>
    <row r="43" spans="1:3">
      <c r="A43" s="20">
        <v>44</v>
      </c>
      <c r="B43" s="21">
        <v>0.9</v>
      </c>
      <c r="C43" s="18" t="s">
        <v>91</v>
      </c>
    </row>
    <row r="44" spans="1:3">
      <c r="A44" s="20">
        <v>45</v>
      </c>
      <c r="B44" s="21">
        <v>1</v>
      </c>
      <c r="C44" s="18" t="s">
        <v>90</v>
      </c>
    </row>
    <row r="45" spans="1:3">
      <c r="A45" s="20">
        <v>46</v>
      </c>
      <c r="B45" s="21">
        <v>1.1000000000000001</v>
      </c>
      <c r="C45" s="18" t="s">
        <v>89</v>
      </c>
    </row>
    <row r="46" spans="1:3">
      <c r="A46" s="20">
        <v>47</v>
      </c>
      <c r="B46" s="21">
        <v>1.2</v>
      </c>
      <c r="C46" s="18" t="s">
        <v>88</v>
      </c>
    </row>
    <row r="47" spans="1:3">
      <c r="A47" s="20">
        <v>48</v>
      </c>
      <c r="B47" s="21">
        <v>1.3</v>
      </c>
      <c r="C47" s="18" t="s">
        <v>87</v>
      </c>
    </row>
    <row r="48" spans="1:3">
      <c r="A48" s="20">
        <v>49</v>
      </c>
      <c r="B48" s="21">
        <v>1.4</v>
      </c>
      <c r="C48" s="18" t="s">
        <v>86</v>
      </c>
    </row>
    <row r="49" spans="1:3">
      <c r="A49" s="20" t="s">
        <v>85</v>
      </c>
      <c r="B49" s="21">
        <v>0.7</v>
      </c>
      <c r="C49" s="18" t="s">
        <v>82</v>
      </c>
    </row>
    <row r="50" spans="1:3">
      <c r="A50" s="20" t="s">
        <v>84</v>
      </c>
      <c r="B50" s="21">
        <v>0.7</v>
      </c>
      <c r="C50" s="18" t="s">
        <v>82</v>
      </c>
    </row>
    <row r="51" spans="1:3">
      <c r="A51" s="20" t="s">
        <v>83</v>
      </c>
      <c r="B51" s="21">
        <v>0.6</v>
      </c>
      <c r="C51" s="18" t="s">
        <v>82</v>
      </c>
    </row>
    <row r="52" spans="1:3">
      <c r="A52" s="20" t="s">
        <v>81</v>
      </c>
      <c r="B52" s="21">
        <v>0.7</v>
      </c>
      <c r="C52" s="18" t="s">
        <v>78</v>
      </c>
    </row>
    <row r="53" spans="1:3">
      <c r="A53" s="20" t="s">
        <v>80</v>
      </c>
      <c r="B53" s="21">
        <v>0.7</v>
      </c>
      <c r="C53" s="18" t="s">
        <v>78</v>
      </c>
    </row>
    <row r="54" spans="1:3">
      <c r="A54" s="20" t="s">
        <v>79</v>
      </c>
      <c r="B54" s="21">
        <v>0.7</v>
      </c>
      <c r="C54" s="18" t="s">
        <v>78</v>
      </c>
    </row>
    <row r="55" spans="1:3">
      <c r="A55" s="20">
        <v>52</v>
      </c>
      <c r="B55" s="21">
        <v>0.8</v>
      </c>
      <c r="C55" s="18" t="s">
        <v>77</v>
      </c>
    </row>
    <row r="56" spans="1:3">
      <c r="A56" s="20">
        <v>53</v>
      </c>
      <c r="B56" s="21">
        <v>0.9</v>
      </c>
      <c r="C56" s="18" t="s">
        <v>76</v>
      </c>
    </row>
    <row r="57" spans="1:3">
      <c r="A57" s="20">
        <v>54</v>
      </c>
      <c r="B57" s="21">
        <v>1</v>
      </c>
      <c r="C57" s="18" t="s">
        <v>75</v>
      </c>
    </row>
    <row r="58" spans="1:3">
      <c r="A58" s="20">
        <v>55</v>
      </c>
      <c r="B58" s="21">
        <v>1.1000000000000001</v>
      </c>
      <c r="C58" s="18" t="s">
        <v>74</v>
      </c>
    </row>
    <row r="59" spans="1:3">
      <c r="A59" s="20" t="s">
        <v>73</v>
      </c>
      <c r="B59" s="21">
        <v>0.9</v>
      </c>
      <c r="C59" s="18" t="s">
        <v>70</v>
      </c>
    </row>
    <row r="60" spans="1:3">
      <c r="A60" s="20" t="s">
        <v>72</v>
      </c>
      <c r="B60" s="21">
        <v>0.9</v>
      </c>
      <c r="C60" s="18" t="s">
        <v>70</v>
      </c>
    </row>
    <row r="61" spans="1:3">
      <c r="A61" s="20" t="s">
        <v>71</v>
      </c>
      <c r="B61" s="21">
        <v>0.8</v>
      </c>
      <c r="C61" s="18" t="s">
        <v>70</v>
      </c>
    </row>
    <row r="62" spans="1:3">
      <c r="A62" s="20" t="s">
        <v>69</v>
      </c>
      <c r="B62" s="21">
        <v>1.3</v>
      </c>
      <c r="C62" s="18" t="s">
        <v>66</v>
      </c>
    </row>
    <row r="63" spans="1:3">
      <c r="A63" s="20" t="s">
        <v>68</v>
      </c>
      <c r="B63" s="21">
        <v>1.3</v>
      </c>
      <c r="C63" s="18" t="s">
        <v>66</v>
      </c>
    </row>
    <row r="64" spans="1:3">
      <c r="A64" s="20" t="s">
        <v>67</v>
      </c>
      <c r="B64" s="21">
        <v>1.1000000000000001</v>
      </c>
      <c r="C64" s="18" t="s">
        <v>66</v>
      </c>
    </row>
    <row r="65" spans="1:3">
      <c r="A65" s="20" t="s">
        <v>65</v>
      </c>
      <c r="B65" s="21">
        <v>1.3</v>
      </c>
      <c r="C65" s="18" t="s">
        <v>62</v>
      </c>
    </row>
    <row r="66" spans="1:3">
      <c r="A66" s="20" t="s">
        <v>64</v>
      </c>
      <c r="B66" s="21">
        <v>1.3</v>
      </c>
      <c r="C66" s="18" t="s">
        <v>62</v>
      </c>
    </row>
    <row r="67" spans="1:3">
      <c r="A67" s="20" t="s">
        <v>63</v>
      </c>
      <c r="B67" s="21">
        <v>1.1000000000000001</v>
      </c>
      <c r="C67" s="18" t="s">
        <v>62</v>
      </c>
    </row>
    <row r="68" spans="1:3">
      <c r="A68" s="20" t="s">
        <v>61</v>
      </c>
      <c r="B68" s="21">
        <v>1.5</v>
      </c>
      <c r="C68" s="18" t="s">
        <v>58</v>
      </c>
    </row>
    <row r="69" spans="1:3">
      <c r="A69" s="20" t="s">
        <v>60</v>
      </c>
      <c r="B69" s="21">
        <v>1.5</v>
      </c>
      <c r="C69" s="18" t="s">
        <v>58</v>
      </c>
    </row>
    <row r="70" spans="1:3">
      <c r="A70" s="20" t="s">
        <v>59</v>
      </c>
      <c r="B70" s="21">
        <v>1.3</v>
      </c>
      <c r="C70" s="18" t="s">
        <v>58</v>
      </c>
    </row>
    <row r="71" spans="1:3">
      <c r="A71" s="20" t="s">
        <v>57</v>
      </c>
      <c r="B71" s="21">
        <v>1.5</v>
      </c>
      <c r="C71" s="18" t="s">
        <v>54</v>
      </c>
    </row>
    <row r="72" spans="1:3">
      <c r="A72" s="20" t="s">
        <v>56</v>
      </c>
      <c r="B72" s="21">
        <v>1.5</v>
      </c>
      <c r="C72" s="18" t="s">
        <v>54</v>
      </c>
    </row>
    <row r="73" spans="1:3">
      <c r="A73" s="20" t="s">
        <v>55</v>
      </c>
      <c r="B73" s="21">
        <v>1.3</v>
      </c>
      <c r="C73" s="18" t="s">
        <v>54</v>
      </c>
    </row>
    <row r="74" spans="1:3">
      <c r="A74" s="20" t="s">
        <v>53</v>
      </c>
      <c r="B74" s="21">
        <v>1.5</v>
      </c>
      <c r="C74" s="18" t="s">
        <v>50</v>
      </c>
    </row>
    <row r="75" spans="1:3">
      <c r="A75" s="20" t="s">
        <v>52</v>
      </c>
      <c r="B75" s="21">
        <v>1.5</v>
      </c>
      <c r="C75" s="18" t="s">
        <v>50</v>
      </c>
    </row>
    <row r="76" spans="1:3">
      <c r="A76" s="20" t="s">
        <v>51</v>
      </c>
      <c r="B76" s="21">
        <v>1.3</v>
      </c>
      <c r="C76" s="18" t="s">
        <v>50</v>
      </c>
    </row>
    <row r="77" spans="1:3">
      <c r="A77" s="20" t="s">
        <v>49</v>
      </c>
      <c r="B77" s="21">
        <v>1.7</v>
      </c>
      <c r="C77" s="18" t="s">
        <v>47</v>
      </c>
    </row>
    <row r="78" spans="1:3">
      <c r="A78" s="20" t="s">
        <v>48</v>
      </c>
      <c r="B78" s="21">
        <v>1.5</v>
      </c>
      <c r="C78" s="18" t="s">
        <v>47</v>
      </c>
    </row>
    <row r="79" spans="1:3">
      <c r="A79" s="20" t="s">
        <v>46</v>
      </c>
      <c r="B79" s="21">
        <v>1.5</v>
      </c>
      <c r="C79" s="18" t="s">
        <v>43</v>
      </c>
    </row>
    <row r="80" spans="1:3">
      <c r="A80" s="20" t="s">
        <v>45</v>
      </c>
      <c r="B80" s="21">
        <v>1.5</v>
      </c>
      <c r="C80" s="18" t="s">
        <v>43</v>
      </c>
    </row>
    <row r="81" spans="1:3">
      <c r="A81" s="20" t="s">
        <v>44</v>
      </c>
      <c r="B81" s="21">
        <v>1.3</v>
      </c>
      <c r="C81" s="18" t="s">
        <v>43</v>
      </c>
    </row>
    <row r="82" spans="1:3">
      <c r="A82" s="20" t="s">
        <v>42</v>
      </c>
      <c r="B82" s="21">
        <v>1.7</v>
      </c>
      <c r="C82" s="18" t="s">
        <v>41</v>
      </c>
    </row>
    <row r="83" spans="1:3">
      <c r="A83" s="20" t="s">
        <v>40</v>
      </c>
      <c r="B83" s="21">
        <v>1.5</v>
      </c>
      <c r="C83" s="18" t="s">
        <v>39</v>
      </c>
    </row>
    <row r="84" spans="1:3">
      <c r="A84" s="20" t="s">
        <v>38</v>
      </c>
      <c r="B84" s="21">
        <v>1.7</v>
      </c>
      <c r="C84" s="18" t="s">
        <v>36</v>
      </c>
    </row>
    <row r="85" spans="1:3">
      <c r="A85" s="20" t="s">
        <v>37</v>
      </c>
      <c r="B85" s="18">
        <v>1.5</v>
      </c>
      <c r="C85" s="18" t="s">
        <v>36</v>
      </c>
    </row>
    <row r="86" spans="1:3">
      <c r="A86" s="20" t="s">
        <v>35</v>
      </c>
      <c r="B86" s="19" t="s">
        <v>29</v>
      </c>
      <c r="C86" s="18" t="s">
        <v>34</v>
      </c>
    </row>
    <row r="87" spans="1:3">
      <c r="A87" s="20" t="s">
        <v>33</v>
      </c>
      <c r="B87" s="19" t="s">
        <v>29</v>
      </c>
      <c r="C87" s="18" t="s">
        <v>28</v>
      </c>
    </row>
    <row r="88" spans="1:3">
      <c r="A88" s="20" t="s">
        <v>32</v>
      </c>
      <c r="B88" s="19" t="s">
        <v>29</v>
      </c>
      <c r="C88" s="18" t="s">
        <v>28</v>
      </c>
    </row>
    <row r="89" spans="1:3">
      <c r="A89" s="20" t="s">
        <v>31</v>
      </c>
      <c r="B89" s="19" t="s">
        <v>29</v>
      </c>
      <c r="C89" s="18" t="s">
        <v>28</v>
      </c>
    </row>
    <row r="90" spans="1:3">
      <c r="A90" s="20" t="s">
        <v>30</v>
      </c>
      <c r="B90" s="19" t="s">
        <v>29</v>
      </c>
      <c r="C90" s="18" t="s">
        <v>28</v>
      </c>
    </row>
    <row r="91" spans="1:3">
      <c r="A91" s="20"/>
      <c r="B91" s="19" t="s">
        <v>29</v>
      </c>
      <c r="C91" s="18" t="s">
        <v>28</v>
      </c>
    </row>
    <row r="92" spans="1:3">
      <c r="A92" s="20"/>
      <c r="B92" s="19" t="s">
        <v>29</v>
      </c>
      <c r="C92" s="18" t="s">
        <v>28</v>
      </c>
    </row>
    <row r="93" spans="1:3">
      <c r="A93" s="20"/>
      <c r="B93" s="19" t="s">
        <v>29</v>
      </c>
      <c r="C93" s="18" t="s">
        <v>28</v>
      </c>
    </row>
    <row r="94" spans="1:3">
      <c r="A94" s="20"/>
      <c r="B94" s="19" t="s">
        <v>29</v>
      </c>
      <c r="C94" s="18" t="s">
        <v>28</v>
      </c>
    </row>
    <row r="95" spans="1:3">
      <c r="A95" s="20"/>
      <c r="B95" s="19" t="s">
        <v>29</v>
      </c>
      <c r="C95" s="18" t="s">
        <v>28</v>
      </c>
    </row>
    <row r="96" spans="1:3">
      <c r="A96" s="20"/>
      <c r="B96" s="19" t="s">
        <v>29</v>
      </c>
      <c r="C96" s="18" t="s">
        <v>28</v>
      </c>
    </row>
    <row r="97" spans="1:3">
      <c r="A97" s="20"/>
      <c r="B97" s="19" t="s">
        <v>29</v>
      </c>
      <c r="C97" s="18" t="s">
        <v>28</v>
      </c>
    </row>
    <row r="98" spans="1:3">
      <c r="A98" s="20"/>
      <c r="B98" s="19" t="s">
        <v>29</v>
      </c>
      <c r="C98" s="18" t="s">
        <v>28</v>
      </c>
    </row>
    <row r="99" spans="1:3">
      <c r="A99" s="20"/>
      <c r="B99" s="19" t="s">
        <v>29</v>
      </c>
      <c r="C99" s="18" t="s">
        <v>28</v>
      </c>
    </row>
    <row r="100" spans="1:3">
      <c r="A100" s="20"/>
      <c r="B100" s="19" t="s">
        <v>29</v>
      </c>
      <c r="C100" s="18" t="s">
        <v>28</v>
      </c>
    </row>
    <row r="101" spans="1:3">
      <c r="B101" s="17"/>
    </row>
    <row r="102" spans="1:3">
      <c r="B102" s="17"/>
    </row>
    <row r="103" spans="1:3">
      <c r="B103" s="17"/>
    </row>
    <row r="104" spans="1:3">
      <c r="B104" s="17"/>
    </row>
    <row r="105" spans="1:3">
      <c r="B105" s="17"/>
    </row>
    <row r="106" spans="1:3">
      <c r="B106" s="17"/>
    </row>
    <row r="107" spans="1:3">
      <c r="B107" s="17"/>
    </row>
    <row r="108" spans="1:3">
      <c r="B108" s="17"/>
    </row>
    <row r="109" spans="1:3">
      <c r="B109" s="17"/>
    </row>
    <row r="110" spans="1:3">
      <c r="B110" s="17"/>
    </row>
    <row r="111" spans="1:3">
      <c r="B111" s="17"/>
    </row>
    <row r="112" spans="1:3">
      <c r="B112" s="17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031A-81D8-7D4C-A737-6CFC8A1D3801}">
  <sheetPr>
    <pageSetUpPr fitToPage="1"/>
  </sheetPr>
  <dimension ref="A1:J50"/>
  <sheetViews>
    <sheetView zoomScaleNormal="90" zoomScaleSheetLayoutView="108" workbookViewId="0">
      <selection activeCell="M28" sqref="M28"/>
    </sheetView>
  </sheetViews>
  <sheetFormatPr defaultColWidth="10.875" defaultRowHeight="15.75"/>
  <cols>
    <col min="1" max="1" width="20.375" style="1" customWidth="1"/>
    <col min="2" max="2" width="10.5" style="1" customWidth="1"/>
    <col min="3" max="3" width="13.875" style="1" customWidth="1"/>
    <col min="4" max="4" width="9.625" style="1" customWidth="1"/>
    <col min="5" max="5" width="24.375" style="1" customWidth="1"/>
    <col min="6" max="6" width="6.375" style="1" customWidth="1"/>
    <col min="7" max="7" width="5.125" style="1" customWidth="1"/>
    <col min="8" max="8" width="5.625" style="1" customWidth="1"/>
    <col min="9" max="9" width="10.875" style="1"/>
    <col min="10" max="11" width="10.875" style="1" customWidth="1"/>
    <col min="12" max="16384" width="10.875" style="1"/>
  </cols>
  <sheetData>
    <row r="1" spans="1:10" ht="20.25">
      <c r="A1" s="15" t="s">
        <v>27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.75">
      <c r="A2" s="12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8.75">
      <c r="A3" s="13" t="s">
        <v>25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idden="1">
      <c r="A4" s="2" t="s">
        <v>24</v>
      </c>
      <c r="B4" s="2" t="str">
        <f>IF(C4=1,"個人",IF(C4=2,"雙人同步",""))</f>
        <v>個人</v>
      </c>
      <c r="C4" s="2">
        <v>1</v>
      </c>
      <c r="D4" s="2"/>
      <c r="E4" s="2"/>
      <c r="F4" s="2"/>
      <c r="G4" s="2"/>
      <c r="H4" s="2"/>
      <c r="I4" s="2"/>
      <c r="J4" s="2"/>
    </row>
    <row r="5" spans="1:10" hidden="1">
      <c r="A5" s="2" t="s">
        <v>23</v>
      </c>
      <c r="B5" s="2" t="str">
        <f>IF(C5=1,"男子",IF(C5=2,"女子",""))</f>
        <v>男子</v>
      </c>
      <c r="C5" s="2">
        <v>1</v>
      </c>
      <c r="D5" s="2"/>
      <c r="E5" s="2"/>
      <c r="F5" s="2"/>
      <c r="G5" s="2"/>
      <c r="H5" s="2"/>
      <c r="I5" s="2"/>
      <c r="J5" s="2"/>
    </row>
    <row r="6" spans="1:10" hidden="1">
      <c r="A6" s="2" t="s">
        <v>22</v>
      </c>
      <c r="B6" s="2" t="str">
        <f>IF(C6=1,"甲組",IF(C6=2,"乙組",IF(C6=3,"丙組","")))</f>
        <v>乙組</v>
      </c>
      <c r="C6" s="2">
        <v>2</v>
      </c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4" customFormat="1" ht="21">
      <c r="A13" s="11" t="s">
        <v>21</v>
      </c>
      <c r="B13" s="5"/>
      <c r="C13" s="25" t="s">
        <v>146</v>
      </c>
      <c r="D13" s="25"/>
      <c r="E13" s="25"/>
      <c r="F13" s="25"/>
      <c r="G13" s="25"/>
      <c r="H13" s="25"/>
      <c r="I13" s="5"/>
      <c r="J13" s="5"/>
    </row>
    <row r="14" spans="1:10" s="4" customFormat="1" ht="21">
      <c r="A14" s="11" t="s">
        <v>20</v>
      </c>
      <c r="B14" s="5"/>
      <c r="C14" s="25" t="s">
        <v>145</v>
      </c>
      <c r="D14" s="25"/>
      <c r="E14" s="25"/>
      <c r="F14" s="25"/>
      <c r="G14" s="25"/>
      <c r="H14" s="25"/>
      <c r="I14" s="5"/>
      <c r="J14" s="5"/>
    </row>
    <row r="15" spans="1:10" s="4" customFormat="1" ht="2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4" customFormat="1" ht="21">
      <c r="A16" s="11" t="s">
        <v>19</v>
      </c>
      <c r="B16" s="5"/>
      <c r="C16" s="25"/>
      <c r="D16" s="25"/>
      <c r="E16" s="25"/>
      <c r="F16" s="25"/>
      <c r="G16" s="25"/>
      <c r="H16" s="25"/>
      <c r="I16" s="5"/>
      <c r="J16" s="5"/>
    </row>
    <row r="17" spans="1:10" s="4" customFormat="1" ht="21">
      <c r="A17" s="11" t="s">
        <v>18</v>
      </c>
      <c r="B17" s="5"/>
      <c r="C17" s="23"/>
      <c r="D17" s="23"/>
      <c r="E17" s="23"/>
      <c r="F17" s="23"/>
      <c r="G17" s="23"/>
      <c r="H17" s="23"/>
      <c r="I17" s="5"/>
      <c r="J17" s="5"/>
    </row>
    <row r="18" spans="1:10" s="4" customFormat="1" ht="21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4" customFormat="1" ht="21">
      <c r="A19" s="5" t="s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s="4" customFormat="1" ht="21">
      <c r="A20" s="5"/>
      <c r="B20" s="7" t="s">
        <v>9</v>
      </c>
      <c r="C20" s="22" t="s">
        <v>8</v>
      </c>
      <c r="D20" s="23"/>
      <c r="E20" s="24"/>
      <c r="F20" s="22" t="s">
        <v>7</v>
      </c>
      <c r="G20" s="24"/>
      <c r="H20" s="7" t="s">
        <v>6</v>
      </c>
      <c r="I20" s="7" t="s">
        <v>5</v>
      </c>
      <c r="J20" s="5"/>
    </row>
    <row r="21" spans="1:10" s="4" customFormat="1" ht="21">
      <c r="A21" s="5"/>
      <c r="B21" s="7">
        <v>1</v>
      </c>
      <c r="C21" s="26" t="s">
        <v>105</v>
      </c>
      <c r="D21" s="27"/>
      <c r="E21" s="28"/>
      <c r="F21" s="26">
        <f>_xlfn.IFNA(VLOOKUP(C21,動作表!A:B,2,FALSE),"")</f>
        <v>0.6</v>
      </c>
      <c r="G21" s="28"/>
      <c r="H21" s="10" t="s">
        <v>6</v>
      </c>
      <c r="I21" s="9"/>
      <c r="J21" s="5"/>
    </row>
    <row r="22" spans="1:10" s="4" customFormat="1" ht="21">
      <c r="A22" s="5"/>
      <c r="B22" s="7">
        <v>2</v>
      </c>
      <c r="C22" s="26" t="s">
        <v>13</v>
      </c>
      <c r="D22" s="27"/>
      <c r="E22" s="28"/>
      <c r="F22" s="26">
        <f>_xlfn.IFNA(VLOOKUP(C22,動作表!A:B,2,FALSE),"")</f>
        <v>0.1</v>
      </c>
      <c r="G22" s="28"/>
      <c r="H22" s="10"/>
      <c r="I22" s="9"/>
      <c r="J22" s="5"/>
    </row>
    <row r="23" spans="1:10" s="4" customFormat="1" ht="21">
      <c r="A23" s="5"/>
      <c r="B23" s="7">
        <v>3</v>
      </c>
      <c r="C23" s="26" t="s">
        <v>103</v>
      </c>
      <c r="D23" s="27"/>
      <c r="E23" s="28"/>
      <c r="F23" s="26">
        <f>_xlfn.IFNA(VLOOKUP(C23,動作表!A:B,2,FALSE),"")</f>
        <v>0.6</v>
      </c>
      <c r="G23" s="28"/>
      <c r="H23" s="10"/>
      <c r="I23" s="9"/>
      <c r="J23" s="5"/>
    </row>
    <row r="24" spans="1:10" s="4" customFormat="1" ht="21">
      <c r="A24" s="5"/>
      <c r="B24" s="7">
        <v>4</v>
      </c>
      <c r="C24" s="26" t="s">
        <v>12</v>
      </c>
      <c r="D24" s="27"/>
      <c r="E24" s="28"/>
      <c r="F24" s="26">
        <f>_xlfn.IFNA(VLOOKUP(C24,動作表!A:B,2,FALSE),"")</f>
        <v>0.1</v>
      </c>
      <c r="G24" s="28"/>
      <c r="H24" s="10"/>
      <c r="I24" s="9"/>
      <c r="J24" s="5"/>
    </row>
    <row r="25" spans="1:10" s="4" customFormat="1" ht="21">
      <c r="A25" s="5"/>
      <c r="B25" s="7">
        <v>5</v>
      </c>
      <c r="C25" s="26" t="s">
        <v>144</v>
      </c>
      <c r="D25" s="27"/>
      <c r="E25" s="28"/>
      <c r="F25" s="26">
        <f>_xlfn.IFNA(VLOOKUP(C25,動作表!A:B,2,FALSE),"")</f>
        <v>0.1</v>
      </c>
      <c r="G25" s="28"/>
      <c r="H25" s="10"/>
      <c r="I25" s="9"/>
      <c r="J25" s="5"/>
    </row>
    <row r="26" spans="1:10" s="4" customFormat="1" ht="21">
      <c r="A26" s="5"/>
      <c r="B26" s="7">
        <v>6</v>
      </c>
      <c r="C26" s="26" t="s">
        <v>144</v>
      </c>
      <c r="D26" s="27"/>
      <c r="E26" s="28"/>
      <c r="F26" s="26">
        <f>_xlfn.IFNA(VLOOKUP(C26,動作表!A:B,2,FALSE),"")</f>
        <v>0.1</v>
      </c>
      <c r="G26" s="28"/>
      <c r="H26" s="10"/>
      <c r="I26" s="9"/>
      <c r="J26" s="5"/>
    </row>
    <row r="27" spans="1:10" s="4" customFormat="1" ht="21">
      <c r="A27" s="5"/>
      <c r="B27" s="7">
        <v>7</v>
      </c>
      <c r="C27" s="26" t="s">
        <v>16</v>
      </c>
      <c r="D27" s="27"/>
      <c r="E27" s="28"/>
      <c r="F27" s="26">
        <f>_xlfn.IFNA(VLOOKUP(C27,動作表!A:B,2,FALSE),"")</f>
        <v>0.1</v>
      </c>
      <c r="G27" s="28"/>
      <c r="H27" s="10"/>
      <c r="I27" s="9"/>
      <c r="J27" s="5"/>
    </row>
    <row r="28" spans="1:10" s="4" customFormat="1" ht="21">
      <c r="A28" s="5"/>
      <c r="B28" s="7">
        <v>8</v>
      </c>
      <c r="C28" s="26" t="s">
        <v>127</v>
      </c>
      <c r="D28" s="27"/>
      <c r="E28" s="28"/>
      <c r="F28" s="26">
        <f>_xlfn.IFNA(VLOOKUP(C28,動作表!A:B,2,FALSE),"")</f>
        <v>0.1</v>
      </c>
      <c r="G28" s="28"/>
      <c r="H28" s="10"/>
      <c r="I28" s="9"/>
      <c r="J28" s="5"/>
    </row>
    <row r="29" spans="1:10" s="4" customFormat="1" ht="21">
      <c r="A29" s="5"/>
      <c r="B29" s="7">
        <v>9</v>
      </c>
      <c r="C29" s="26" t="s">
        <v>15</v>
      </c>
      <c r="D29" s="27"/>
      <c r="E29" s="28"/>
      <c r="F29" s="26">
        <f>_xlfn.IFNA(VLOOKUP(C29,動作表!A:B,2,FALSE),"")</f>
        <v>0.2</v>
      </c>
      <c r="G29" s="28"/>
      <c r="H29" s="10"/>
      <c r="I29" s="9"/>
      <c r="J29" s="5"/>
    </row>
    <row r="30" spans="1:10" s="4" customFormat="1" ht="21">
      <c r="A30" s="5"/>
      <c r="B30" s="7">
        <v>10</v>
      </c>
      <c r="C30" s="26" t="s">
        <v>99</v>
      </c>
      <c r="D30" s="27"/>
      <c r="E30" s="28"/>
      <c r="F30" s="26">
        <f>_xlfn.IFNA(VLOOKUP(C30,動作表!A:B,2,FALSE),"")</f>
        <v>0.5</v>
      </c>
      <c r="G30" s="28"/>
      <c r="H30" s="10"/>
      <c r="I30" s="9"/>
      <c r="J30" s="5"/>
    </row>
    <row r="31" spans="1:10" s="4" customFormat="1" ht="21">
      <c r="A31" s="5"/>
      <c r="B31" s="5" t="s">
        <v>4</v>
      </c>
      <c r="C31" s="5"/>
      <c r="D31" s="5"/>
      <c r="E31" s="5"/>
      <c r="F31" s="26">
        <f>SUM(F21:G30)</f>
        <v>2.5000000000000004</v>
      </c>
      <c r="G31" s="28"/>
      <c r="H31" s="5"/>
      <c r="I31" s="5"/>
      <c r="J31" s="5"/>
    </row>
    <row r="32" spans="1:10" s="4" customFormat="1" ht="6" customHeight="1">
      <c r="A32" s="5"/>
      <c r="B32" s="5"/>
      <c r="C32" s="5"/>
      <c r="D32" s="5"/>
      <c r="E32" s="5"/>
      <c r="F32" s="8"/>
      <c r="G32" s="8"/>
      <c r="H32" s="5"/>
      <c r="I32" s="5"/>
      <c r="J32" s="5"/>
    </row>
    <row r="33" spans="1:10" s="4" customFormat="1" ht="21">
      <c r="A33" s="5" t="s">
        <v>10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21">
      <c r="A34" s="5"/>
      <c r="B34" s="7" t="s">
        <v>9</v>
      </c>
      <c r="C34" s="22" t="s">
        <v>8</v>
      </c>
      <c r="D34" s="23"/>
      <c r="E34" s="24"/>
      <c r="F34" s="22" t="s">
        <v>7</v>
      </c>
      <c r="G34" s="24"/>
      <c r="H34" s="7" t="s">
        <v>6</v>
      </c>
      <c r="I34" s="7" t="s">
        <v>5</v>
      </c>
      <c r="J34" s="5"/>
    </row>
    <row r="35" spans="1:10" s="4" customFormat="1" ht="21">
      <c r="A35" s="5"/>
      <c r="B35" s="7">
        <v>1</v>
      </c>
      <c r="C35" s="26" t="s">
        <v>121</v>
      </c>
      <c r="D35" s="27"/>
      <c r="E35" s="28"/>
      <c r="F35" s="26">
        <f>_xlfn.IFNA(VLOOKUP(C35,動作表!A:B,2,FALSE),"")</f>
        <v>0.3</v>
      </c>
      <c r="G35" s="28"/>
      <c r="H35" s="7"/>
      <c r="I35" s="6"/>
      <c r="J35" s="5"/>
    </row>
    <row r="36" spans="1:10" s="4" customFormat="1" ht="21">
      <c r="A36" s="5"/>
      <c r="B36" s="7">
        <v>2</v>
      </c>
      <c r="C36" s="26" t="s">
        <v>85</v>
      </c>
      <c r="D36" s="27"/>
      <c r="E36" s="28"/>
      <c r="F36" s="26">
        <f>_xlfn.IFNA(VLOOKUP(C36,動作表!A:B,2,FALSE),"")</f>
        <v>0.7</v>
      </c>
      <c r="G36" s="28"/>
      <c r="H36" s="7" t="s">
        <v>6</v>
      </c>
      <c r="I36" s="6"/>
      <c r="J36" s="5"/>
    </row>
    <row r="37" spans="1:10" s="4" customFormat="1" ht="21">
      <c r="A37" s="5"/>
      <c r="B37" s="7">
        <v>3</v>
      </c>
      <c r="C37" s="26" t="s">
        <v>14</v>
      </c>
      <c r="D37" s="27"/>
      <c r="E37" s="28"/>
      <c r="F37" s="26">
        <f>_xlfn.IFNA(VLOOKUP(C37,動作表!A:B,2,FALSE),"")</f>
        <v>0.1</v>
      </c>
      <c r="G37" s="28"/>
      <c r="H37" s="7"/>
      <c r="I37" s="6"/>
      <c r="J37" s="5"/>
    </row>
    <row r="38" spans="1:10" s="4" customFormat="1" ht="21">
      <c r="A38" s="5"/>
      <c r="B38" s="7">
        <v>4</v>
      </c>
      <c r="C38" s="26" t="s">
        <v>11</v>
      </c>
      <c r="D38" s="27"/>
      <c r="E38" s="28"/>
      <c r="F38" s="26">
        <f>_xlfn.IFNA(VLOOKUP(C38,動作表!A:B,2,FALSE),"")</f>
        <v>0.1</v>
      </c>
      <c r="G38" s="28"/>
      <c r="H38" s="7"/>
      <c r="I38" s="6"/>
      <c r="J38" s="5"/>
    </row>
    <row r="39" spans="1:10" s="4" customFormat="1" ht="21">
      <c r="A39" s="5"/>
      <c r="B39" s="7">
        <v>5</v>
      </c>
      <c r="C39" s="26" t="s">
        <v>138</v>
      </c>
      <c r="D39" s="27"/>
      <c r="E39" s="28"/>
      <c r="F39" s="26">
        <f>_xlfn.IFNA(VLOOKUP(C39,動作表!A:B,2,FALSE),"")</f>
        <v>0.1</v>
      </c>
      <c r="G39" s="28"/>
      <c r="H39" s="7"/>
      <c r="I39" s="6"/>
      <c r="J39" s="5"/>
    </row>
    <row r="40" spans="1:10" s="4" customFormat="1" ht="21">
      <c r="A40" s="5"/>
      <c r="B40" s="7">
        <v>6</v>
      </c>
      <c r="C40" s="26" t="s">
        <v>144</v>
      </c>
      <c r="D40" s="27"/>
      <c r="E40" s="28"/>
      <c r="F40" s="26">
        <f>_xlfn.IFNA(VLOOKUP(C40,動作表!A:B,2,FALSE),"")</f>
        <v>0.1</v>
      </c>
      <c r="G40" s="28"/>
      <c r="H40" s="7"/>
      <c r="I40" s="6"/>
      <c r="J40" s="5"/>
    </row>
    <row r="41" spans="1:10" s="4" customFormat="1" ht="21">
      <c r="A41" s="5"/>
      <c r="B41" s="7">
        <v>7</v>
      </c>
      <c r="C41" s="26" t="s">
        <v>136</v>
      </c>
      <c r="D41" s="27"/>
      <c r="E41" s="28"/>
      <c r="F41" s="26">
        <f>_xlfn.IFNA(VLOOKUP(C41,動作表!A:B,2,FALSE),"")</f>
        <v>0.1</v>
      </c>
      <c r="G41" s="28"/>
      <c r="H41" s="7"/>
      <c r="I41" s="6"/>
      <c r="J41" s="5"/>
    </row>
    <row r="42" spans="1:10" s="4" customFormat="1" ht="21">
      <c r="A42" s="5"/>
      <c r="B42" s="7">
        <v>8</v>
      </c>
      <c r="C42" s="26" t="s">
        <v>127</v>
      </c>
      <c r="D42" s="27"/>
      <c r="E42" s="28"/>
      <c r="F42" s="26">
        <f>_xlfn.IFNA(VLOOKUP(C42,動作表!A:B,2,FALSE),"")</f>
        <v>0.1</v>
      </c>
      <c r="G42" s="28"/>
      <c r="H42" s="7"/>
      <c r="I42" s="6"/>
      <c r="J42" s="5"/>
    </row>
    <row r="43" spans="1:10" s="4" customFormat="1" ht="21">
      <c r="A43" s="5"/>
      <c r="B43" s="7">
        <v>9</v>
      </c>
      <c r="C43" s="26" t="s">
        <v>143</v>
      </c>
      <c r="D43" s="27"/>
      <c r="E43" s="28"/>
      <c r="F43" s="26" t="str">
        <f>_xlfn.IFNA(VLOOKUP(C43,動作表!A:B,2,FALSE),"")</f>
        <v>---</v>
      </c>
      <c r="G43" s="28"/>
      <c r="H43" s="7"/>
      <c r="I43" s="6"/>
      <c r="J43" s="5"/>
    </row>
    <row r="44" spans="1:10" s="4" customFormat="1" ht="21">
      <c r="A44" s="5"/>
      <c r="B44" s="7">
        <v>10</v>
      </c>
      <c r="C44" s="26" t="s">
        <v>136</v>
      </c>
      <c r="D44" s="27"/>
      <c r="E44" s="28"/>
      <c r="F44" s="26">
        <f>_xlfn.IFNA(VLOOKUP(C44,動作表!A:B,2,FALSE),"")</f>
        <v>0.1</v>
      </c>
      <c r="G44" s="28"/>
      <c r="H44" s="7"/>
      <c r="I44" s="6"/>
      <c r="J44" s="5"/>
    </row>
    <row r="45" spans="1:10" s="4" customFormat="1" ht="21">
      <c r="A45" s="5"/>
      <c r="B45" s="5" t="s">
        <v>4</v>
      </c>
      <c r="C45" s="5"/>
      <c r="D45" s="5"/>
      <c r="E45" s="5"/>
      <c r="F45" s="26">
        <f>SUM(F35:G44)</f>
        <v>1.7000000000000006</v>
      </c>
      <c r="G45" s="28"/>
      <c r="H45" s="5"/>
      <c r="I45" s="5"/>
      <c r="J45" s="5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3" t="s">
        <v>3</v>
      </c>
      <c r="C47" s="2" t="s">
        <v>2</v>
      </c>
      <c r="D47" s="2"/>
      <c r="E47" s="3" t="s">
        <v>1</v>
      </c>
      <c r="F47" s="2" t="s">
        <v>0</v>
      </c>
      <c r="G47" s="2"/>
      <c r="H47" s="2"/>
      <c r="I47" s="2"/>
      <c r="J47" s="2"/>
    </row>
    <row r="48" spans="1:10">
      <c r="A48" s="2"/>
      <c r="B48" s="3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protectedRanges>
    <protectedRange sqref="B4:B6 B16:H17 B13:H14 C21:E30 C35:E44" name="範圍1"/>
  </protectedRanges>
  <mergeCells count="50">
    <mergeCell ref="F45:G45"/>
    <mergeCell ref="C42:E42"/>
    <mergeCell ref="F42:G42"/>
    <mergeCell ref="C43:E43"/>
    <mergeCell ref="F43:G43"/>
    <mergeCell ref="C44:E44"/>
    <mergeCell ref="F44:G44"/>
    <mergeCell ref="C39:E39"/>
    <mergeCell ref="F39:G39"/>
    <mergeCell ref="C40:E40"/>
    <mergeCell ref="F40:G40"/>
    <mergeCell ref="C41:E41"/>
    <mergeCell ref="F41:G41"/>
    <mergeCell ref="C36:E36"/>
    <mergeCell ref="F36:G36"/>
    <mergeCell ref="C37:E37"/>
    <mergeCell ref="F37:G37"/>
    <mergeCell ref="C38:E38"/>
    <mergeCell ref="F38:G38"/>
    <mergeCell ref="C35:E35"/>
    <mergeCell ref="F35:G35"/>
    <mergeCell ref="C27:E27"/>
    <mergeCell ref="F27:G27"/>
    <mergeCell ref="C28:E28"/>
    <mergeCell ref="F28:G28"/>
    <mergeCell ref="C29:E29"/>
    <mergeCell ref="F29:G29"/>
    <mergeCell ref="C30:E30"/>
    <mergeCell ref="F30:G30"/>
    <mergeCell ref="F31:G31"/>
    <mergeCell ref="C34:E34"/>
    <mergeCell ref="F34:G34"/>
    <mergeCell ref="C24:E24"/>
    <mergeCell ref="F24:G24"/>
    <mergeCell ref="C25:E25"/>
    <mergeCell ref="F25:G25"/>
    <mergeCell ref="C26:E26"/>
    <mergeCell ref="F26:G26"/>
    <mergeCell ref="C21:E21"/>
    <mergeCell ref="F21:G21"/>
    <mergeCell ref="C22:E22"/>
    <mergeCell ref="F22:G22"/>
    <mergeCell ref="C23:E23"/>
    <mergeCell ref="F23:G23"/>
    <mergeCell ref="C13:H13"/>
    <mergeCell ref="C14:H14"/>
    <mergeCell ref="C16:H16"/>
    <mergeCell ref="C17:H17"/>
    <mergeCell ref="C20:E20"/>
    <mergeCell ref="F20:G20"/>
  </mergeCells>
  <phoneticPr fontId="2" type="noConversion"/>
  <conditionalFormatting sqref="A16:H17">
    <cfRule type="expression" dxfId="11" priority="2" stopIfTrue="1">
      <formula>$C$4=1</formula>
    </cfRule>
  </conditionalFormatting>
  <conditionalFormatting sqref="A33:I45">
    <cfRule type="expression" dxfId="10" priority="3">
      <formula>$C$4=2</formula>
    </cfRule>
  </conditionalFormatting>
  <conditionalFormatting sqref="F45:G45">
    <cfRule type="expression" dxfId="9" priority="1">
      <formula>$C$4=2</formula>
    </cfRule>
  </conditionalFormatting>
  <dataValidations count="1">
    <dataValidation type="list" allowBlank="1" showInputMessage="1" showErrorMessage="1" sqref="H21:H30 H35:H44" xr:uid="{FCFF2A51-0C95-5B45-B12A-04158BA84BEA}">
      <formula1>"*"</formula1>
    </dataValidation>
  </dataValidations>
  <pageMargins left="0.7" right="0.7" top="0.75" bottom="0.75" header="0.3" footer="0.3"/>
  <pageSetup paperSize="9" scale="68" orientation="portrait" r:id="rId1"/>
  <colBreaks count="1" manualBreakCount="1">
    <brk id="5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autoFill="0" autoPict="0">
                <anchor moveWithCells="1">
                  <from>
                    <xdr:col>0</xdr:col>
                    <xdr:colOff>9525</xdr:colOff>
                    <xdr:row>7</xdr:row>
                    <xdr:rowOff>104775</xdr:rowOff>
                  </from>
                  <to>
                    <xdr:col>1</xdr:col>
                    <xdr:colOff>733425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0</xdr:col>
                    <xdr:colOff>371475</xdr:colOff>
                    <xdr:row>8</xdr:row>
                    <xdr:rowOff>123825</xdr:rowOff>
                  </from>
                  <to>
                    <xdr:col>0</xdr:col>
                    <xdr:colOff>1257300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7</xdr:row>
                    <xdr:rowOff>104775</xdr:rowOff>
                  </from>
                  <to>
                    <xdr:col>4</xdr:col>
                    <xdr:colOff>571500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0</xdr:col>
                    <xdr:colOff>1143000</xdr:colOff>
                    <xdr:row>8</xdr:row>
                    <xdr:rowOff>142875</xdr:rowOff>
                  </from>
                  <to>
                    <xdr:col>1</xdr:col>
                    <xdr:colOff>609600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Option Button 5">
              <controlPr defaultSize="0" autoFill="0" autoLine="0" autoPict="0">
                <anchor moveWithCells="1">
                  <from>
                    <xdr:col>2</xdr:col>
                    <xdr:colOff>638175</xdr:colOff>
                    <xdr:row>8</xdr:row>
                    <xdr:rowOff>123825</xdr:rowOff>
                  </from>
                  <to>
                    <xdr:col>3</xdr:col>
                    <xdr:colOff>419100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Option Button 6">
              <controlPr defaultSize="0" autoFill="0" autoLine="0" autoPict="0">
                <anchor moveWithCells="1">
                  <from>
                    <xdr:col>3</xdr:col>
                    <xdr:colOff>381000</xdr:colOff>
                    <xdr:row>8</xdr:row>
                    <xdr:rowOff>142875</xdr:rowOff>
                  </from>
                  <to>
                    <xdr:col>4</xdr:col>
                    <xdr:colOff>371475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Group Box 7">
              <controlPr defaultSize="0" autoFill="0" autoPict="0">
                <anchor moveWithCells="1">
                  <from>
                    <xdr:col>4</xdr:col>
                    <xdr:colOff>762000</xdr:colOff>
                    <xdr:row>7</xdr:row>
                    <xdr:rowOff>104775</xdr:rowOff>
                  </from>
                  <to>
                    <xdr:col>9</xdr:col>
                    <xdr:colOff>314325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Option Button 8">
              <controlPr defaultSize="0" autoFill="0" autoLine="0" autoPict="0">
                <anchor moveWithCells="1">
                  <from>
                    <xdr:col>4</xdr:col>
                    <xdr:colOff>1247775</xdr:colOff>
                    <xdr:row>8</xdr:row>
                    <xdr:rowOff>152400</xdr:rowOff>
                  </from>
                  <to>
                    <xdr:col>5</xdr:col>
                    <xdr:colOff>190500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Option Button 9">
              <controlPr defaultSize="0" autoFill="0" autoLine="0" autoPict="0">
                <anchor moveWithCells="1">
                  <from>
                    <xdr:col>5</xdr:col>
                    <xdr:colOff>447675</xdr:colOff>
                    <xdr:row>8</xdr:row>
                    <xdr:rowOff>152400</xdr:rowOff>
                  </from>
                  <to>
                    <xdr:col>7</xdr:col>
                    <xdr:colOff>304800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Option Button 10">
              <controlPr defaultSize="0" autoFill="0" autoLine="0" autoPict="0">
                <anchor moveWithCells="1">
                  <from>
                    <xdr:col>8</xdr:col>
                    <xdr:colOff>228600</xdr:colOff>
                    <xdr:row>8</xdr:row>
                    <xdr:rowOff>152400</xdr:rowOff>
                  </from>
                  <to>
                    <xdr:col>9</xdr:col>
                    <xdr:colOff>123825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566FBB-676A-644A-98CB-2F9260609A22}">
          <x14:formula1>
            <xm:f>動作表!$A$2:$A$100</xm:f>
          </x14:formula1>
          <xm:sqref>C21:E30 C35:E44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13DB-4667-D744-900C-4B599B425C86}">
  <sheetPr>
    <pageSetUpPr fitToPage="1"/>
  </sheetPr>
  <dimension ref="A1:J50"/>
  <sheetViews>
    <sheetView zoomScaleNormal="100" zoomScaleSheetLayoutView="108" workbookViewId="0">
      <selection activeCell="O20" sqref="O20"/>
    </sheetView>
  </sheetViews>
  <sheetFormatPr defaultColWidth="10.875" defaultRowHeight="15.75"/>
  <cols>
    <col min="1" max="1" width="20.375" style="1" customWidth="1"/>
    <col min="2" max="2" width="10.5" style="1" customWidth="1"/>
    <col min="3" max="3" width="13.875" style="1" customWidth="1"/>
    <col min="4" max="4" width="9.625" style="1" customWidth="1"/>
    <col min="5" max="5" width="24.375" style="1" customWidth="1"/>
    <col min="6" max="6" width="6.375" style="1" customWidth="1"/>
    <col min="7" max="7" width="5.125" style="1" customWidth="1"/>
    <col min="8" max="8" width="5.625" style="1" customWidth="1"/>
    <col min="9" max="9" width="10.875" style="1"/>
    <col min="10" max="11" width="10.875" style="1" customWidth="1"/>
    <col min="12" max="16384" width="10.875" style="1"/>
  </cols>
  <sheetData>
    <row r="1" spans="1:10" ht="20.25">
      <c r="A1" s="15" t="s">
        <v>27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.75">
      <c r="A2" s="12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8.75">
      <c r="A3" s="13" t="s">
        <v>25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idden="1">
      <c r="A4" s="2" t="s">
        <v>24</v>
      </c>
      <c r="B4" s="2" t="str">
        <f>IF(C4=1,"個人",IF(C4=2,"雙人同步",""))</f>
        <v>雙人同步</v>
      </c>
      <c r="C4" s="2">
        <v>2</v>
      </c>
      <c r="D4" s="2"/>
      <c r="E4" s="2"/>
      <c r="F4" s="2"/>
      <c r="G4" s="2"/>
      <c r="H4" s="2"/>
      <c r="I4" s="2"/>
      <c r="J4" s="2"/>
    </row>
    <row r="5" spans="1:10" hidden="1">
      <c r="A5" s="2" t="s">
        <v>23</v>
      </c>
      <c r="B5" s="2" t="str">
        <f>IF(C5=1,"男子",IF(C5=2,"女子",""))</f>
        <v>男子</v>
      </c>
      <c r="C5" s="2">
        <v>1</v>
      </c>
      <c r="D5" s="2"/>
      <c r="E5" s="2"/>
      <c r="F5" s="2"/>
      <c r="G5" s="2"/>
      <c r="H5" s="2"/>
      <c r="I5" s="2"/>
      <c r="J5" s="2"/>
    </row>
    <row r="6" spans="1:10" hidden="1">
      <c r="A6" s="2" t="s">
        <v>22</v>
      </c>
      <c r="B6" s="2" t="str">
        <f>IF(C6=1,"甲組",IF(C6=2,"乙組",IF(C6=3,"丙組","")))</f>
        <v>乙組</v>
      </c>
      <c r="C6" s="2">
        <v>2</v>
      </c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4" customFormat="1" ht="21">
      <c r="A13" s="11" t="s">
        <v>21</v>
      </c>
      <c r="B13" s="5"/>
      <c r="C13" s="25" t="s">
        <v>146</v>
      </c>
      <c r="D13" s="25"/>
      <c r="E13" s="25"/>
      <c r="F13" s="25"/>
      <c r="G13" s="25"/>
      <c r="H13" s="25"/>
      <c r="I13" s="5"/>
      <c r="J13" s="5"/>
    </row>
    <row r="14" spans="1:10" s="4" customFormat="1" ht="21">
      <c r="A14" s="11" t="s">
        <v>20</v>
      </c>
      <c r="B14" s="5"/>
      <c r="C14" s="25" t="s">
        <v>145</v>
      </c>
      <c r="D14" s="25"/>
      <c r="E14" s="25"/>
      <c r="F14" s="25"/>
      <c r="G14" s="25"/>
      <c r="H14" s="25"/>
      <c r="I14" s="5"/>
      <c r="J14" s="5"/>
    </row>
    <row r="15" spans="1:10" s="4" customFormat="1" ht="2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4" customFormat="1" ht="21">
      <c r="A16" s="11" t="s">
        <v>19</v>
      </c>
      <c r="B16" s="5"/>
      <c r="C16" s="25" t="s">
        <v>148</v>
      </c>
      <c r="D16" s="25"/>
      <c r="E16" s="25"/>
      <c r="F16" s="25"/>
      <c r="G16" s="25"/>
      <c r="H16" s="25"/>
      <c r="I16" s="5"/>
      <c r="J16" s="5"/>
    </row>
    <row r="17" spans="1:10" s="4" customFormat="1" ht="21">
      <c r="A17" s="11" t="s">
        <v>18</v>
      </c>
      <c r="B17" s="5"/>
      <c r="C17" s="23" t="s">
        <v>147</v>
      </c>
      <c r="D17" s="23"/>
      <c r="E17" s="23"/>
      <c r="F17" s="23"/>
      <c r="G17" s="23"/>
      <c r="H17" s="23"/>
      <c r="I17" s="5"/>
      <c r="J17" s="5"/>
    </row>
    <row r="18" spans="1:10" s="4" customFormat="1" ht="21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4" customFormat="1" ht="21">
      <c r="A19" s="5" t="s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s="4" customFormat="1" ht="21">
      <c r="A20" s="5"/>
      <c r="B20" s="7" t="s">
        <v>9</v>
      </c>
      <c r="C20" s="22" t="s">
        <v>8</v>
      </c>
      <c r="D20" s="23"/>
      <c r="E20" s="24"/>
      <c r="F20" s="22" t="s">
        <v>7</v>
      </c>
      <c r="G20" s="24"/>
      <c r="H20" s="7" t="s">
        <v>6</v>
      </c>
      <c r="I20" s="7" t="s">
        <v>5</v>
      </c>
      <c r="J20" s="5"/>
    </row>
    <row r="21" spans="1:10" s="4" customFormat="1" ht="21">
      <c r="A21" s="5"/>
      <c r="B21" s="7">
        <v>1</v>
      </c>
      <c r="C21" s="26" t="s">
        <v>105</v>
      </c>
      <c r="D21" s="27"/>
      <c r="E21" s="28"/>
      <c r="F21" s="26">
        <f>_xlfn.IFNA(VLOOKUP(C21,動作表!A:B,2,FALSE),"")</f>
        <v>0.6</v>
      </c>
      <c r="G21" s="28"/>
      <c r="H21" s="10" t="s">
        <v>6</v>
      </c>
      <c r="I21" s="9"/>
      <c r="J21" s="5"/>
    </row>
    <row r="22" spans="1:10" s="4" customFormat="1" ht="21">
      <c r="A22" s="5"/>
      <c r="B22" s="7">
        <v>2</v>
      </c>
      <c r="C22" s="26" t="s">
        <v>13</v>
      </c>
      <c r="D22" s="27"/>
      <c r="E22" s="28"/>
      <c r="F22" s="26">
        <f>_xlfn.IFNA(VLOOKUP(C22,動作表!A:B,2,FALSE),"")</f>
        <v>0.1</v>
      </c>
      <c r="G22" s="28"/>
      <c r="H22" s="10"/>
      <c r="I22" s="9"/>
      <c r="J22" s="5"/>
    </row>
    <row r="23" spans="1:10" s="4" customFormat="1" ht="21">
      <c r="A23" s="5"/>
      <c r="B23" s="7">
        <v>3</v>
      </c>
      <c r="C23" s="26" t="s">
        <v>103</v>
      </c>
      <c r="D23" s="27"/>
      <c r="E23" s="28"/>
      <c r="F23" s="26">
        <f>_xlfn.IFNA(VLOOKUP(C23,動作表!A:B,2,FALSE),"")</f>
        <v>0.6</v>
      </c>
      <c r="G23" s="28"/>
      <c r="H23" s="10"/>
      <c r="I23" s="9"/>
      <c r="J23" s="5"/>
    </row>
    <row r="24" spans="1:10" s="4" customFormat="1" ht="21">
      <c r="A24" s="5"/>
      <c r="B24" s="7">
        <v>4</v>
      </c>
      <c r="C24" s="26" t="s">
        <v>12</v>
      </c>
      <c r="D24" s="27"/>
      <c r="E24" s="28"/>
      <c r="F24" s="26">
        <f>_xlfn.IFNA(VLOOKUP(C24,動作表!A:B,2,FALSE),"")</f>
        <v>0.1</v>
      </c>
      <c r="G24" s="28"/>
      <c r="H24" s="10"/>
      <c r="I24" s="9"/>
      <c r="J24" s="5"/>
    </row>
    <row r="25" spans="1:10" s="4" customFormat="1" ht="21">
      <c r="A25" s="5"/>
      <c r="B25" s="7">
        <v>5</v>
      </c>
      <c r="C25" s="26" t="s">
        <v>144</v>
      </c>
      <c r="D25" s="27"/>
      <c r="E25" s="28"/>
      <c r="F25" s="26">
        <f>_xlfn.IFNA(VLOOKUP(C25,動作表!A:B,2,FALSE),"")</f>
        <v>0.1</v>
      </c>
      <c r="G25" s="28"/>
      <c r="H25" s="10"/>
      <c r="I25" s="9"/>
      <c r="J25" s="5"/>
    </row>
    <row r="26" spans="1:10" s="4" customFormat="1" ht="21">
      <c r="A26" s="5"/>
      <c r="B26" s="7">
        <v>6</v>
      </c>
      <c r="C26" s="26" t="s">
        <v>144</v>
      </c>
      <c r="D26" s="27"/>
      <c r="E26" s="28"/>
      <c r="F26" s="26">
        <f>_xlfn.IFNA(VLOOKUP(C26,動作表!A:B,2,FALSE),"")</f>
        <v>0.1</v>
      </c>
      <c r="G26" s="28"/>
      <c r="H26" s="10"/>
      <c r="I26" s="9"/>
      <c r="J26" s="5"/>
    </row>
    <row r="27" spans="1:10" s="4" customFormat="1" ht="21">
      <c r="A27" s="5"/>
      <c r="B27" s="7">
        <v>7</v>
      </c>
      <c r="C27" s="26" t="s">
        <v>16</v>
      </c>
      <c r="D27" s="27"/>
      <c r="E27" s="28"/>
      <c r="F27" s="26">
        <f>_xlfn.IFNA(VLOOKUP(C27,動作表!A:B,2,FALSE),"")</f>
        <v>0.1</v>
      </c>
      <c r="G27" s="28"/>
      <c r="H27" s="10"/>
      <c r="I27" s="9"/>
      <c r="J27" s="5"/>
    </row>
    <row r="28" spans="1:10" s="4" customFormat="1" ht="21">
      <c r="A28" s="5"/>
      <c r="B28" s="7">
        <v>8</v>
      </c>
      <c r="C28" s="26" t="s">
        <v>127</v>
      </c>
      <c r="D28" s="27"/>
      <c r="E28" s="28"/>
      <c r="F28" s="26">
        <f>_xlfn.IFNA(VLOOKUP(C28,動作表!A:B,2,FALSE),"")</f>
        <v>0.1</v>
      </c>
      <c r="G28" s="28"/>
      <c r="H28" s="10"/>
      <c r="I28" s="9"/>
      <c r="J28" s="5"/>
    </row>
    <row r="29" spans="1:10" s="4" customFormat="1" ht="21">
      <c r="A29" s="5"/>
      <c r="B29" s="7">
        <v>9</v>
      </c>
      <c r="C29" s="26" t="s">
        <v>15</v>
      </c>
      <c r="D29" s="27"/>
      <c r="E29" s="28"/>
      <c r="F29" s="26">
        <f>_xlfn.IFNA(VLOOKUP(C29,動作表!A:B,2,FALSE),"")</f>
        <v>0.2</v>
      </c>
      <c r="G29" s="28"/>
      <c r="H29" s="10"/>
      <c r="I29" s="9"/>
      <c r="J29" s="5"/>
    </row>
    <row r="30" spans="1:10" s="4" customFormat="1" ht="21">
      <c r="A30" s="5"/>
      <c r="B30" s="7">
        <v>10</v>
      </c>
      <c r="C30" s="26" t="s">
        <v>99</v>
      </c>
      <c r="D30" s="27"/>
      <c r="E30" s="28"/>
      <c r="F30" s="26">
        <f>_xlfn.IFNA(VLOOKUP(C30,動作表!A:B,2,FALSE),"")</f>
        <v>0.5</v>
      </c>
      <c r="G30" s="28"/>
      <c r="H30" s="10"/>
      <c r="I30" s="9"/>
      <c r="J30" s="5"/>
    </row>
    <row r="31" spans="1:10" s="4" customFormat="1" ht="21">
      <c r="A31" s="5"/>
      <c r="B31" s="5" t="s">
        <v>4</v>
      </c>
      <c r="C31" s="5"/>
      <c r="D31" s="5"/>
      <c r="E31" s="5"/>
      <c r="F31" s="26">
        <f>SUM(F21:G30)</f>
        <v>2.5000000000000004</v>
      </c>
      <c r="G31" s="28"/>
      <c r="H31" s="5"/>
      <c r="I31" s="5"/>
      <c r="J31" s="5"/>
    </row>
    <row r="32" spans="1:10" s="4" customFormat="1" ht="6" customHeight="1">
      <c r="A32" s="5"/>
      <c r="B32" s="5"/>
      <c r="C32" s="5"/>
      <c r="D32" s="5"/>
      <c r="E32" s="5"/>
      <c r="F32" s="8"/>
      <c r="G32" s="8"/>
      <c r="H32" s="5"/>
      <c r="I32" s="5"/>
      <c r="J32" s="5"/>
    </row>
    <row r="33" spans="1:10" s="4" customFormat="1" ht="21">
      <c r="A33" s="5" t="s">
        <v>10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21">
      <c r="A34" s="5"/>
      <c r="B34" s="7" t="s">
        <v>9</v>
      </c>
      <c r="C34" s="22" t="s">
        <v>8</v>
      </c>
      <c r="D34" s="23"/>
      <c r="E34" s="24"/>
      <c r="F34" s="22" t="s">
        <v>7</v>
      </c>
      <c r="G34" s="24"/>
      <c r="H34" s="7" t="s">
        <v>6</v>
      </c>
      <c r="I34" s="7" t="s">
        <v>5</v>
      </c>
      <c r="J34" s="5"/>
    </row>
    <row r="35" spans="1:10" s="4" customFormat="1" ht="21">
      <c r="A35" s="5"/>
      <c r="B35" s="7">
        <v>1</v>
      </c>
      <c r="C35" s="26"/>
      <c r="D35" s="27"/>
      <c r="E35" s="28"/>
      <c r="F35" s="26" t="str">
        <f>_xlfn.IFNA(VLOOKUP(C35,動作表!A:B,2,FALSE),"")</f>
        <v/>
      </c>
      <c r="G35" s="28"/>
      <c r="H35" s="7"/>
      <c r="I35" s="6"/>
      <c r="J35" s="5"/>
    </row>
    <row r="36" spans="1:10" s="4" customFormat="1" ht="21">
      <c r="A36" s="5"/>
      <c r="B36" s="7">
        <v>2</v>
      </c>
      <c r="C36" s="26"/>
      <c r="D36" s="27"/>
      <c r="E36" s="28"/>
      <c r="F36" s="26" t="str">
        <f>_xlfn.IFNA(VLOOKUP(C36,動作表!A:B,2,FALSE),"")</f>
        <v/>
      </c>
      <c r="G36" s="28"/>
      <c r="H36" s="7" t="s">
        <v>6</v>
      </c>
      <c r="I36" s="6"/>
      <c r="J36" s="5"/>
    </row>
    <row r="37" spans="1:10" s="4" customFormat="1" ht="21">
      <c r="A37" s="5"/>
      <c r="B37" s="7">
        <v>3</v>
      </c>
      <c r="C37" s="26"/>
      <c r="D37" s="27"/>
      <c r="E37" s="28"/>
      <c r="F37" s="26" t="str">
        <f>_xlfn.IFNA(VLOOKUP(C37,動作表!A:B,2,FALSE),"")</f>
        <v/>
      </c>
      <c r="G37" s="28"/>
      <c r="H37" s="7"/>
      <c r="I37" s="6"/>
      <c r="J37" s="5"/>
    </row>
    <row r="38" spans="1:10" s="4" customFormat="1" ht="21">
      <c r="A38" s="5"/>
      <c r="B38" s="7">
        <v>4</v>
      </c>
      <c r="C38" s="26"/>
      <c r="D38" s="27"/>
      <c r="E38" s="28"/>
      <c r="F38" s="26" t="str">
        <f>_xlfn.IFNA(VLOOKUP(C38,動作表!A:B,2,FALSE),"")</f>
        <v/>
      </c>
      <c r="G38" s="28"/>
      <c r="H38" s="7"/>
      <c r="I38" s="6"/>
      <c r="J38" s="5"/>
    </row>
    <row r="39" spans="1:10" s="4" customFormat="1" ht="21">
      <c r="A39" s="5"/>
      <c r="B39" s="7">
        <v>5</v>
      </c>
      <c r="C39" s="26"/>
      <c r="D39" s="27"/>
      <c r="E39" s="28"/>
      <c r="F39" s="26" t="str">
        <f>_xlfn.IFNA(VLOOKUP(C39,動作表!A:B,2,FALSE),"")</f>
        <v/>
      </c>
      <c r="G39" s="28"/>
      <c r="H39" s="7"/>
      <c r="I39" s="6"/>
      <c r="J39" s="5"/>
    </row>
    <row r="40" spans="1:10" s="4" customFormat="1" ht="21">
      <c r="A40" s="5"/>
      <c r="B40" s="7">
        <v>6</v>
      </c>
      <c r="C40" s="26"/>
      <c r="D40" s="27"/>
      <c r="E40" s="28"/>
      <c r="F40" s="26" t="str">
        <f>_xlfn.IFNA(VLOOKUP(C40,動作表!A:B,2,FALSE),"")</f>
        <v/>
      </c>
      <c r="G40" s="28"/>
      <c r="H40" s="7"/>
      <c r="I40" s="6"/>
      <c r="J40" s="5"/>
    </row>
    <row r="41" spans="1:10" s="4" customFormat="1" ht="21">
      <c r="A41" s="5"/>
      <c r="B41" s="7">
        <v>7</v>
      </c>
      <c r="C41" s="26"/>
      <c r="D41" s="27"/>
      <c r="E41" s="28"/>
      <c r="F41" s="26" t="str">
        <f>_xlfn.IFNA(VLOOKUP(C41,動作表!A:B,2,FALSE),"")</f>
        <v/>
      </c>
      <c r="G41" s="28"/>
      <c r="H41" s="7"/>
      <c r="I41" s="6"/>
      <c r="J41" s="5"/>
    </row>
    <row r="42" spans="1:10" s="4" customFormat="1" ht="21">
      <c r="A42" s="5"/>
      <c r="B42" s="7">
        <v>8</v>
      </c>
      <c r="C42" s="26"/>
      <c r="D42" s="27"/>
      <c r="E42" s="28"/>
      <c r="F42" s="26" t="str">
        <f>_xlfn.IFNA(VLOOKUP(C42,動作表!A:B,2,FALSE),"")</f>
        <v/>
      </c>
      <c r="G42" s="28"/>
      <c r="H42" s="7"/>
      <c r="I42" s="6"/>
      <c r="J42" s="5"/>
    </row>
    <row r="43" spans="1:10" s="4" customFormat="1" ht="21">
      <c r="A43" s="5"/>
      <c r="B43" s="7">
        <v>9</v>
      </c>
      <c r="C43" s="26"/>
      <c r="D43" s="27"/>
      <c r="E43" s="28"/>
      <c r="F43" s="26" t="str">
        <f>_xlfn.IFNA(VLOOKUP(C43,動作表!A:B,2,FALSE),"")</f>
        <v/>
      </c>
      <c r="G43" s="28"/>
      <c r="H43" s="7"/>
      <c r="I43" s="6"/>
      <c r="J43" s="5"/>
    </row>
    <row r="44" spans="1:10" s="4" customFormat="1" ht="21">
      <c r="A44" s="5"/>
      <c r="B44" s="7">
        <v>10</v>
      </c>
      <c r="C44" s="26"/>
      <c r="D44" s="27"/>
      <c r="E44" s="28"/>
      <c r="F44" s="26" t="str">
        <f>_xlfn.IFNA(VLOOKUP(C44,動作表!A:B,2,FALSE),"")</f>
        <v/>
      </c>
      <c r="G44" s="28"/>
      <c r="H44" s="7"/>
      <c r="I44" s="6"/>
      <c r="J44" s="5"/>
    </row>
    <row r="45" spans="1:10" s="4" customFormat="1" ht="21">
      <c r="A45" s="5"/>
      <c r="B45" s="5" t="s">
        <v>4</v>
      </c>
      <c r="C45" s="5"/>
      <c r="D45" s="5"/>
      <c r="E45" s="5"/>
      <c r="F45" s="26">
        <f>SUM(F35:G44)</f>
        <v>0</v>
      </c>
      <c r="G45" s="28"/>
      <c r="H45" s="5"/>
      <c r="I45" s="5"/>
      <c r="J45" s="5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3" t="s">
        <v>3</v>
      </c>
      <c r="C47" s="2" t="s">
        <v>2</v>
      </c>
      <c r="D47" s="2"/>
      <c r="E47" s="3" t="s">
        <v>1</v>
      </c>
      <c r="F47" s="2" t="s">
        <v>0</v>
      </c>
      <c r="G47" s="2"/>
      <c r="H47" s="2"/>
      <c r="I47" s="2"/>
      <c r="J47" s="2"/>
    </row>
    <row r="48" spans="1:10">
      <c r="A48" s="2"/>
      <c r="B48" s="3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protectedRanges>
    <protectedRange sqref="B4:B6 B16:H17 B13:H14 C21:E30 C35:E44" name="範圍1"/>
  </protectedRanges>
  <mergeCells count="50">
    <mergeCell ref="F45:G45"/>
    <mergeCell ref="C42:E42"/>
    <mergeCell ref="F42:G42"/>
    <mergeCell ref="C43:E43"/>
    <mergeCell ref="F43:G43"/>
    <mergeCell ref="C44:E44"/>
    <mergeCell ref="F44:G44"/>
    <mergeCell ref="C39:E39"/>
    <mergeCell ref="F39:G39"/>
    <mergeCell ref="C40:E40"/>
    <mergeCell ref="F40:G40"/>
    <mergeCell ref="C41:E41"/>
    <mergeCell ref="F41:G41"/>
    <mergeCell ref="C36:E36"/>
    <mergeCell ref="F36:G36"/>
    <mergeCell ref="C37:E37"/>
    <mergeCell ref="F37:G37"/>
    <mergeCell ref="C38:E38"/>
    <mergeCell ref="F38:G38"/>
    <mergeCell ref="C35:E35"/>
    <mergeCell ref="F35:G35"/>
    <mergeCell ref="C27:E27"/>
    <mergeCell ref="F27:G27"/>
    <mergeCell ref="C28:E28"/>
    <mergeCell ref="F28:G28"/>
    <mergeCell ref="C29:E29"/>
    <mergeCell ref="F29:G29"/>
    <mergeCell ref="C30:E30"/>
    <mergeCell ref="F30:G30"/>
    <mergeCell ref="F31:G31"/>
    <mergeCell ref="C34:E34"/>
    <mergeCell ref="F34:G34"/>
    <mergeCell ref="C24:E24"/>
    <mergeCell ref="F24:G24"/>
    <mergeCell ref="C25:E25"/>
    <mergeCell ref="F25:G25"/>
    <mergeCell ref="C26:E26"/>
    <mergeCell ref="F26:G26"/>
    <mergeCell ref="C21:E21"/>
    <mergeCell ref="F21:G21"/>
    <mergeCell ref="C22:E22"/>
    <mergeCell ref="F22:G22"/>
    <mergeCell ref="C23:E23"/>
    <mergeCell ref="F23:G23"/>
    <mergeCell ref="C13:H13"/>
    <mergeCell ref="C14:H14"/>
    <mergeCell ref="C16:H16"/>
    <mergeCell ref="C17:H17"/>
    <mergeCell ref="C20:E20"/>
    <mergeCell ref="F20:G20"/>
  </mergeCells>
  <phoneticPr fontId="2" type="noConversion"/>
  <conditionalFormatting sqref="A16:H17">
    <cfRule type="expression" dxfId="8" priority="2" stopIfTrue="1">
      <formula>$C$4=1</formula>
    </cfRule>
  </conditionalFormatting>
  <conditionalFormatting sqref="A33:I45">
    <cfRule type="expression" dxfId="7" priority="3">
      <formula>$C$4=2</formula>
    </cfRule>
  </conditionalFormatting>
  <conditionalFormatting sqref="F45:G45">
    <cfRule type="expression" dxfId="6" priority="1">
      <formula>$C$4=2</formula>
    </cfRule>
  </conditionalFormatting>
  <dataValidations count="1">
    <dataValidation type="list" allowBlank="1" showInputMessage="1" showErrorMessage="1" sqref="H21:H30 H35:H44" xr:uid="{A2FECF68-66ED-F343-AD68-22E5D58CB93B}">
      <formula1>"*"</formula1>
    </dataValidation>
  </dataValidations>
  <pageMargins left="0.7" right="0.7" top="0.75" bottom="0.75" header="0.3" footer="0.3"/>
  <pageSetup paperSize="9" scale="68" orientation="portrait" r:id="rId1"/>
  <colBreaks count="1" manualBreakCount="1">
    <brk id="5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Group Box 1">
              <controlPr defaultSize="0" autoFill="0" autoPict="0">
                <anchor moveWithCells="1">
                  <from>
                    <xdr:col>0</xdr:col>
                    <xdr:colOff>9525</xdr:colOff>
                    <xdr:row>7</xdr:row>
                    <xdr:rowOff>104775</xdr:rowOff>
                  </from>
                  <to>
                    <xdr:col>1</xdr:col>
                    <xdr:colOff>733425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0</xdr:col>
                    <xdr:colOff>371475</xdr:colOff>
                    <xdr:row>8</xdr:row>
                    <xdr:rowOff>123825</xdr:rowOff>
                  </from>
                  <to>
                    <xdr:col>0</xdr:col>
                    <xdr:colOff>1257300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7</xdr:row>
                    <xdr:rowOff>104775</xdr:rowOff>
                  </from>
                  <to>
                    <xdr:col>4</xdr:col>
                    <xdr:colOff>571500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Option Button 4">
              <controlPr defaultSize="0" autoFill="0" autoLine="0" autoPict="0">
                <anchor moveWithCells="1">
                  <from>
                    <xdr:col>0</xdr:col>
                    <xdr:colOff>1143000</xdr:colOff>
                    <xdr:row>8</xdr:row>
                    <xdr:rowOff>142875</xdr:rowOff>
                  </from>
                  <to>
                    <xdr:col>1</xdr:col>
                    <xdr:colOff>609600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Option Button 5">
              <controlPr defaultSize="0" autoFill="0" autoLine="0" autoPict="0">
                <anchor moveWithCells="1">
                  <from>
                    <xdr:col>2</xdr:col>
                    <xdr:colOff>638175</xdr:colOff>
                    <xdr:row>8</xdr:row>
                    <xdr:rowOff>123825</xdr:rowOff>
                  </from>
                  <to>
                    <xdr:col>3</xdr:col>
                    <xdr:colOff>419100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Option Button 6">
              <controlPr defaultSize="0" autoFill="0" autoLine="0" autoPict="0">
                <anchor moveWithCells="1">
                  <from>
                    <xdr:col>3</xdr:col>
                    <xdr:colOff>381000</xdr:colOff>
                    <xdr:row>8</xdr:row>
                    <xdr:rowOff>142875</xdr:rowOff>
                  </from>
                  <to>
                    <xdr:col>4</xdr:col>
                    <xdr:colOff>371475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Group Box 7">
              <controlPr defaultSize="0" autoFill="0" autoPict="0">
                <anchor moveWithCells="1">
                  <from>
                    <xdr:col>4</xdr:col>
                    <xdr:colOff>762000</xdr:colOff>
                    <xdr:row>7</xdr:row>
                    <xdr:rowOff>104775</xdr:rowOff>
                  </from>
                  <to>
                    <xdr:col>9</xdr:col>
                    <xdr:colOff>314325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Option Button 8">
              <controlPr defaultSize="0" autoFill="0" autoLine="0" autoPict="0">
                <anchor moveWithCells="1">
                  <from>
                    <xdr:col>4</xdr:col>
                    <xdr:colOff>1247775</xdr:colOff>
                    <xdr:row>8</xdr:row>
                    <xdr:rowOff>152400</xdr:rowOff>
                  </from>
                  <to>
                    <xdr:col>5</xdr:col>
                    <xdr:colOff>190500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Option Button 9">
              <controlPr defaultSize="0" autoFill="0" autoLine="0" autoPict="0">
                <anchor moveWithCells="1">
                  <from>
                    <xdr:col>5</xdr:col>
                    <xdr:colOff>447675</xdr:colOff>
                    <xdr:row>8</xdr:row>
                    <xdr:rowOff>152400</xdr:rowOff>
                  </from>
                  <to>
                    <xdr:col>7</xdr:col>
                    <xdr:colOff>304800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Option Button 10">
              <controlPr defaultSize="0" autoFill="0" autoLine="0" autoPict="0">
                <anchor moveWithCells="1">
                  <from>
                    <xdr:col>8</xdr:col>
                    <xdr:colOff>228600</xdr:colOff>
                    <xdr:row>8</xdr:row>
                    <xdr:rowOff>152400</xdr:rowOff>
                  </from>
                  <to>
                    <xdr:col>9</xdr:col>
                    <xdr:colOff>123825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485ACE-AD03-A846-AC2C-985F6A955B22}">
          <x14:formula1>
            <xm:f>動作表!$A$2:$A$100</xm:f>
          </x14:formula1>
          <xm:sqref>C21:E30 C35:E44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2A09-8772-D84D-AA05-BA407F277C3F}">
  <sheetPr>
    <pageSetUpPr fitToPage="1"/>
  </sheetPr>
  <dimension ref="A1:J50"/>
  <sheetViews>
    <sheetView zoomScaleNormal="90" zoomScaleSheetLayoutView="108" workbookViewId="0">
      <selection activeCell="C21" sqref="C21:E21"/>
    </sheetView>
  </sheetViews>
  <sheetFormatPr defaultColWidth="10.875" defaultRowHeight="15.75"/>
  <cols>
    <col min="1" max="1" width="20.375" style="1" customWidth="1"/>
    <col min="2" max="2" width="10.5" style="1" customWidth="1"/>
    <col min="3" max="3" width="13.875" style="1" customWidth="1"/>
    <col min="4" max="4" width="9.625" style="1" customWidth="1"/>
    <col min="5" max="5" width="24.375" style="1" customWidth="1"/>
    <col min="6" max="6" width="6.375" style="1" customWidth="1"/>
    <col min="7" max="7" width="5.125" style="1" customWidth="1"/>
    <col min="8" max="8" width="5.625" style="1" customWidth="1"/>
    <col min="9" max="9" width="10.875" style="1"/>
    <col min="10" max="11" width="10.875" style="1" customWidth="1"/>
    <col min="12" max="16384" width="10.875" style="1"/>
  </cols>
  <sheetData>
    <row r="1" spans="1:10" ht="20.25">
      <c r="A1" s="15" t="s">
        <v>27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.75">
      <c r="A2" s="12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8.75">
      <c r="A3" s="13" t="s">
        <v>25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idden="1">
      <c r="A4" s="2" t="s">
        <v>24</v>
      </c>
      <c r="B4" s="2" t="str">
        <f>IF(C4=1,"個人",IF(C4=2,"雙人同步",""))</f>
        <v>個人</v>
      </c>
      <c r="C4" s="2">
        <v>1</v>
      </c>
      <c r="D4" s="2"/>
      <c r="E4" s="2"/>
      <c r="F4" s="2"/>
      <c r="G4" s="2"/>
      <c r="H4" s="2"/>
      <c r="I4" s="2"/>
      <c r="J4" s="2"/>
    </row>
    <row r="5" spans="1:10" hidden="1">
      <c r="A5" s="2" t="s">
        <v>23</v>
      </c>
      <c r="B5" s="2" t="str">
        <f>IF(C5=1,"男子",IF(C5=2,"女子",""))</f>
        <v>女子</v>
      </c>
      <c r="C5" s="2">
        <v>2</v>
      </c>
      <c r="D5" s="2"/>
      <c r="E5" s="2"/>
      <c r="F5" s="2"/>
      <c r="G5" s="2"/>
      <c r="H5" s="2"/>
      <c r="I5" s="2"/>
      <c r="J5" s="2"/>
    </row>
    <row r="6" spans="1:10" hidden="1">
      <c r="A6" s="2" t="s">
        <v>22</v>
      </c>
      <c r="B6" s="2" t="str">
        <f>IF(C6=1,"甲組",IF(C6=2,"乙組",IF(C6=3,"丙組","")))</f>
        <v>甲組</v>
      </c>
      <c r="C6" s="2">
        <v>1</v>
      </c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4" customFormat="1" ht="21">
      <c r="A13" s="11" t="s">
        <v>21</v>
      </c>
      <c r="B13" s="5"/>
      <c r="C13" s="25" t="s">
        <v>150</v>
      </c>
      <c r="D13" s="25"/>
      <c r="E13" s="25"/>
      <c r="F13" s="25"/>
      <c r="G13" s="25"/>
      <c r="H13" s="25"/>
      <c r="I13" s="5"/>
      <c r="J13" s="5"/>
    </row>
    <row r="14" spans="1:10" s="4" customFormat="1" ht="21">
      <c r="A14" s="11" t="s">
        <v>20</v>
      </c>
      <c r="B14" s="5"/>
      <c r="C14" s="25"/>
      <c r="D14" s="25"/>
      <c r="E14" s="25"/>
      <c r="F14" s="25"/>
      <c r="G14" s="25"/>
      <c r="H14" s="25"/>
      <c r="I14" s="5"/>
      <c r="J14" s="5"/>
    </row>
    <row r="15" spans="1:10" s="4" customFormat="1" ht="2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4" customFormat="1" ht="21">
      <c r="A16" s="11" t="s">
        <v>19</v>
      </c>
      <c r="B16" s="5"/>
      <c r="C16" s="25"/>
      <c r="D16" s="25"/>
      <c r="E16" s="25"/>
      <c r="F16" s="25"/>
      <c r="G16" s="25"/>
      <c r="H16" s="25"/>
      <c r="I16" s="5"/>
      <c r="J16" s="5"/>
    </row>
    <row r="17" spans="1:10" s="4" customFormat="1" ht="21">
      <c r="A17" s="11" t="s">
        <v>18</v>
      </c>
      <c r="B17" s="5"/>
      <c r="C17" s="23"/>
      <c r="D17" s="23"/>
      <c r="E17" s="23"/>
      <c r="F17" s="23"/>
      <c r="G17" s="23"/>
      <c r="H17" s="23"/>
      <c r="I17" s="5"/>
      <c r="J17" s="5"/>
    </row>
    <row r="18" spans="1:10" s="4" customFormat="1" ht="21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4" customFormat="1" ht="21">
      <c r="A19" s="5" t="s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s="4" customFormat="1" ht="21">
      <c r="A20" s="5"/>
      <c r="B20" s="7" t="s">
        <v>9</v>
      </c>
      <c r="C20" s="22" t="s">
        <v>8</v>
      </c>
      <c r="D20" s="23"/>
      <c r="E20" s="24"/>
      <c r="F20" s="22" t="s">
        <v>7</v>
      </c>
      <c r="G20" s="24"/>
      <c r="H20" s="7" t="s">
        <v>6</v>
      </c>
      <c r="I20" s="7" t="s">
        <v>5</v>
      </c>
      <c r="J20" s="5"/>
    </row>
    <row r="21" spans="1:10" s="4" customFormat="1" ht="21">
      <c r="A21" s="5"/>
      <c r="B21" s="7">
        <v>1</v>
      </c>
      <c r="C21" s="26" t="s">
        <v>105</v>
      </c>
      <c r="D21" s="27"/>
      <c r="E21" s="28"/>
      <c r="F21" s="26">
        <f>_xlfn.IFNA(VLOOKUP(C21,動作表!A:B,2,FALSE),"")</f>
        <v>0.6</v>
      </c>
      <c r="G21" s="28"/>
      <c r="H21" s="10" t="s">
        <v>6</v>
      </c>
      <c r="I21" s="9"/>
      <c r="J21" s="5"/>
    </row>
    <row r="22" spans="1:10" s="4" customFormat="1" ht="21">
      <c r="A22" s="5"/>
      <c r="B22" s="7">
        <v>2</v>
      </c>
      <c r="C22" s="26" t="s">
        <v>13</v>
      </c>
      <c r="D22" s="27"/>
      <c r="E22" s="28"/>
      <c r="F22" s="26">
        <f>_xlfn.IFNA(VLOOKUP(C22,動作表!A:B,2,FALSE),"")</f>
        <v>0.1</v>
      </c>
      <c r="G22" s="28"/>
      <c r="H22" s="10"/>
      <c r="I22" s="9"/>
      <c r="J22" s="5"/>
    </row>
    <row r="23" spans="1:10" s="4" customFormat="1" ht="21">
      <c r="A23" s="5"/>
      <c r="B23" s="7">
        <v>3</v>
      </c>
      <c r="C23" s="26" t="s">
        <v>103</v>
      </c>
      <c r="D23" s="27"/>
      <c r="E23" s="28"/>
      <c r="F23" s="26">
        <f>_xlfn.IFNA(VLOOKUP(C23,動作表!A:B,2,FALSE),"")</f>
        <v>0.6</v>
      </c>
      <c r="G23" s="28"/>
      <c r="H23" s="10" t="s">
        <v>6</v>
      </c>
      <c r="I23" s="9"/>
      <c r="J23" s="5"/>
    </row>
    <row r="24" spans="1:10" s="4" customFormat="1" ht="21">
      <c r="A24" s="5"/>
      <c r="B24" s="7">
        <v>4</v>
      </c>
      <c r="C24" s="26" t="s">
        <v>12</v>
      </c>
      <c r="D24" s="27"/>
      <c r="E24" s="28"/>
      <c r="F24" s="26">
        <f>_xlfn.IFNA(VLOOKUP(C24,動作表!A:B,2,FALSE),"")</f>
        <v>0.1</v>
      </c>
      <c r="G24" s="28"/>
      <c r="H24" s="10"/>
      <c r="I24" s="9"/>
      <c r="J24" s="5"/>
    </row>
    <row r="25" spans="1:10" s="4" customFormat="1" ht="21">
      <c r="A25" s="5"/>
      <c r="B25" s="7">
        <v>5</v>
      </c>
      <c r="C25" s="26" t="s">
        <v>144</v>
      </c>
      <c r="D25" s="27"/>
      <c r="E25" s="28"/>
      <c r="F25" s="26">
        <f>_xlfn.IFNA(VLOOKUP(C25,動作表!A:B,2,FALSE),"")</f>
        <v>0.1</v>
      </c>
      <c r="G25" s="28"/>
      <c r="H25" s="10"/>
      <c r="I25" s="9"/>
      <c r="J25" s="5"/>
    </row>
    <row r="26" spans="1:10" s="4" customFormat="1" ht="21">
      <c r="A26" s="5"/>
      <c r="B26" s="7">
        <v>6</v>
      </c>
      <c r="C26" s="26" t="s">
        <v>144</v>
      </c>
      <c r="D26" s="27"/>
      <c r="E26" s="28"/>
      <c r="F26" s="26">
        <f>_xlfn.IFNA(VLOOKUP(C26,動作表!A:B,2,FALSE),"")</f>
        <v>0.1</v>
      </c>
      <c r="G26" s="28"/>
      <c r="H26" s="10"/>
      <c r="I26" s="9"/>
      <c r="J26" s="5"/>
    </row>
    <row r="27" spans="1:10" s="4" customFormat="1" ht="21">
      <c r="A27" s="5"/>
      <c r="B27" s="7">
        <v>7</v>
      </c>
      <c r="C27" s="26" t="s">
        <v>16</v>
      </c>
      <c r="D27" s="27"/>
      <c r="E27" s="28"/>
      <c r="F27" s="26">
        <f>_xlfn.IFNA(VLOOKUP(C27,動作表!A:B,2,FALSE),"")</f>
        <v>0.1</v>
      </c>
      <c r="G27" s="28"/>
      <c r="H27" s="10"/>
      <c r="I27" s="9"/>
      <c r="J27" s="5"/>
    </row>
    <row r="28" spans="1:10" s="4" customFormat="1" ht="21">
      <c r="A28" s="5"/>
      <c r="B28" s="7">
        <v>8</v>
      </c>
      <c r="C28" s="26" t="s">
        <v>127</v>
      </c>
      <c r="D28" s="27"/>
      <c r="E28" s="28"/>
      <c r="F28" s="26">
        <f>_xlfn.IFNA(VLOOKUP(C28,動作表!A:B,2,FALSE),"")</f>
        <v>0.1</v>
      </c>
      <c r="G28" s="28"/>
      <c r="H28" s="10"/>
      <c r="I28" s="9"/>
      <c r="J28" s="5"/>
    </row>
    <row r="29" spans="1:10" s="4" customFormat="1" ht="21">
      <c r="A29" s="5"/>
      <c r="B29" s="7">
        <v>9</v>
      </c>
      <c r="C29" s="26" t="s">
        <v>15</v>
      </c>
      <c r="D29" s="27"/>
      <c r="E29" s="28"/>
      <c r="F29" s="26">
        <f>_xlfn.IFNA(VLOOKUP(C29,動作表!A:B,2,FALSE),"")</f>
        <v>0.2</v>
      </c>
      <c r="G29" s="28"/>
      <c r="H29" s="10"/>
      <c r="I29" s="9"/>
      <c r="J29" s="5"/>
    </row>
    <row r="30" spans="1:10" s="4" customFormat="1" ht="21">
      <c r="A30" s="5"/>
      <c r="B30" s="7">
        <v>10</v>
      </c>
      <c r="C30" s="26" t="s">
        <v>99</v>
      </c>
      <c r="D30" s="27"/>
      <c r="E30" s="28"/>
      <c r="F30" s="26">
        <f>_xlfn.IFNA(VLOOKUP(C30,動作表!A:B,2,FALSE),"")</f>
        <v>0.5</v>
      </c>
      <c r="G30" s="28"/>
      <c r="H30" s="10"/>
      <c r="I30" s="9"/>
      <c r="J30" s="5"/>
    </row>
    <row r="31" spans="1:10" s="4" customFormat="1" ht="21">
      <c r="A31" s="5"/>
      <c r="B31" s="5" t="s">
        <v>4</v>
      </c>
      <c r="C31" s="5"/>
      <c r="D31" s="5"/>
      <c r="E31" s="5"/>
      <c r="F31" s="26">
        <f>SUM(F21:G30)</f>
        <v>2.5000000000000004</v>
      </c>
      <c r="G31" s="28"/>
      <c r="H31" s="5"/>
      <c r="I31" s="5"/>
      <c r="J31" s="5"/>
    </row>
    <row r="32" spans="1:10" s="4" customFormat="1" ht="6" customHeight="1">
      <c r="A32" s="5"/>
      <c r="B32" s="5"/>
      <c r="C32" s="5"/>
      <c r="D32" s="5"/>
      <c r="E32" s="5"/>
      <c r="F32" s="8"/>
      <c r="G32" s="8"/>
      <c r="H32" s="5"/>
      <c r="I32" s="5"/>
      <c r="J32" s="5"/>
    </row>
    <row r="33" spans="1:10" s="4" customFormat="1" ht="21">
      <c r="A33" s="5" t="s">
        <v>10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21">
      <c r="A34" s="5"/>
      <c r="B34" s="7" t="s">
        <v>9</v>
      </c>
      <c r="C34" s="22" t="s">
        <v>8</v>
      </c>
      <c r="D34" s="23"/>
      <c r="E34" s="24"/>
      <c r="F34" s="22" t="s">
        <v>7</v>
      </c>
      <c r="G34" s="24"/>
      <c r="H34" s="7" t="s">
        <v>6</v>
      </c>
      <c r="I34" s="7" t="s">
        <v>5</v>
      </c>
      <c r="J34" s="5"/>
    </row>
    <row r="35" spans="1:10" s="4" customFormat="1" ht="21">
      <c r="A35" s="5"/>
      <c r="B35" s="7">
        <v>1</v>
      </c>
      <c r="C35" s="26" t="s">
        <v>121</v>
      </c>
      <c r="D35" s="27"/>
      <c r="E35" s="28"/>
      <c r="F35" s="26">
        <f>_xlfn.IFNA(VLOOKUP(C35,動作表!A:B,2,FALSE),"")</f>
        <v>0.3</v>
      </c>
      <c r="G35" s="28"/>
      <c r="H35" s="7"/>
      <c r="I35" s="6"/>
      <c r="J35" s="5"/>
    </row>
    <row r="36" spans="1:10" s="4" customFormat="1" ht="21">
      <c r="A36" s="5"/>
      <c r="B36" s="7">
        <v>2</v>
      </c>
      <c r="C36" s="26" t="s">
        <v>85</v>
      </c>
      <c r="D36" s="27"/>
      <c r="E36" s="28"/>
      <c r="F36" s="26">
        <f>_xlfn.IFNA(VLOOKUP(C36,動作表!A:B,2,FALSE),"")</f>
        <v>0.7</v>
      </c>
      <c r="G36" s="28"/>
      <c r="H36" s="7" t="s">
        <v>6</v>
      </c>
      <c r="I36" s="6"/>
      <c r="J36" s="5"/>
    </row>
    <row r="37" spans="1:10" s="4" customFormat="1" ht="21">
      <c r="A37" s="5"/>
      <c r="B37" s="7">
        <v>3</v>
      </c>
      <c r="C37" s="26" t="s">
        <v>103</v>
      </c>
      <c r="D37" s="27"/>
      <c r="E37" s="28"/>
      <c r="F37" s="26">
        <f>_xlfn.IFNA(VLOOKUP(C37,動作表!A:B,2,FALSE),"")</f>
        <v>0.6</v>
      </c>
      <c r="G37" s="28"/>
      <c r="H37" s="7" t="s">
        <v>149</v>
      </c>
      <c r="I37" s="6"/>
      <c r="J37" s="5"/>
    </row>
    <row r="38" spans="1:10" s="4" customFormat="1" ht="21">
      <c r="A38" s="5"/>
      <c r="B38" s="7">
        <v>4</v>
      </c>
      <c r="C38" s="26" t="s">
        <v>11</v>
      </c>
      <c r="D38" s="27"/>
      <c r="E38" s="28"/>
      <c r="F38" s="26">
        <f>_xlfn.IFNA(VLOOKUP(C38,動作表!A:B,2,FALSE),"")</f>
        <v>0.1</v>
      </c>
      <c r="G38" s="28"/>
      <c r="H38" s="7"/>
      <c r="I38" s="6"/>
      <c r="J38" s="5"/>
    </row>
    <row r="39" spans="1:10" s="4" customFormat="1" ht="21">
      <c r="A39" s="5"/>
      <c r="B39" s="7">
        <v>5</v>
      </c>
      <c r="C39" s="26" t="s">
        <v>138</v>
      </c>
      <c r="D39" s="27"/>
      <c r="E39" s="28"/>
      <c r="F39" s="26">
        <f>_xlfn.IFNA(VLOOKUP(C39,動作表!A:B,2,FALSE),"")</f>
        <v>0.1</v>
      </c>
      <c r="G39" s="28"/>
      <c r="H39" s="7"/>
      <c r="I39" s="6"/>
      <c r="J39" s="5"/>
    </row>
    <row r="40" spans="1:10" s="4" customFormat="1" ht="21">
      <c r="A40" s="5"/>
      <c r="B40" s="7">
        <v>6</v>
      </c>
      <c r="C40" s="26" t="s">
        <v>144</v>
      </c>
      <c r="D40" s="27"/>
      <c r="E40" s="28"/>
      <c r="F40" s="26">
        <f>_xlfn.IFNA(VLOOKUP(C40,動作表!A:B,2,FALSE),"")</f>
        <v>0.1</v>
      </c>
      <c r="G40" s="28"/>
      <c r="H40" s="7"/>
      <c r="I40" s="6"/>
      <c r="J40" s="5"/>
    </row>
    <row r="41" spans="1:10" s="4" customFormat="1" ht="21">
      <c r="A41" s="5"/>
      <c r="B41" s="7">
        <v>7</v>
      </c>
      <c r="C41" s="26" t="s">
        <v>136</v>
      </c>
      <c r="D41" s="27"/>
      <c r="E41" s="28"/>
      <c r="F41" s="26">
        <f>_xlfn.IFNA(VLOOKUP(C41,動作表!A:B,2,FALSE),"")</f>
        <v>0.1</v>
      </c>
      <c r="G41" s="28"/>
      <c r="H41" s="7"/>
      <c r="I41" s="6"/>
      <c r="J41" s="5"/>
    </row>
    <row r="42" spans="1:10" s="4" customFormat="1" ht="21">
      <c r="A42" s="5"/>
      <c r="B42" s="7">
        <v>8</v>
      </c>
      <c r="C42" s="26" t="s">
        <v>127</v>
      </c>
      <c r="D42" s="27"/>
      <c r="E42" s="28"/>
      <c r="F42" s="26">
        <f>_xlfn.IFNA(VLOOKUP(C42,動作表!A:B,2,FALSE),"")</f>
        <v>0.1</v>
      </c>
      <c r="G42" s="28"/>
      <c r="H42" s="7"/>
      <c r="I42" s="6"/>
      <c r="J42" s="5"/>
    </row>
    <row r="43" spans="1:10" s="4" customFormat="1" ht="21">
      <c r="A43" s="5"/>
      <c r="B43" s="7">
        <v>9</v>
      </c>
      <c r="C43" s="26" t="s">
        <v>143</v>
      </c>
      <c r="D43" s="27"/>
      <c r="E43" s="28"/>
      <c r="F43" s="26" t="str">
        <f>_xlfn.IFNA(VLOOKUP(C43,動作表!A:B,2,FALSE),"")</f>
        <v>---</v>
      </c>
      <c r="G43" s="28"/>
      <c r="H43" s="7"/>
      <c r="I43" s="6"/>
      <c r="J43" s="5"/>
    </row>
    <row r="44" spans="1:10" s="4" customFormat="1" ht="21">
      <c r="A44" s="5"/>
      <c r="B44" s="7">
        <v>10</v>
      </c>
      <c r="C44" s="26" t="s">
        <v>136</v>
      </c>
      <c r="D44" s="27"/>
      <c r="E44" s="28"/>
      <c r="F44" s="26">
        <f>_xlfn.IFNA(VLOOKUP(C44,動作表!A:B,2,FALSE),"")</f>
        <v>0.1</v>
      </c>
      <c r="G44" s="28"/>
      <c r="H44" s="7"/>
      <c r="I44" s="6"/>
      <c r="J44" s="5"/>
    </row>
    <row r="45" spans="1:10" s="4" customFormat="1" ht="21">
      <c r="A45" s="5"/>
      <c r="B45" s="5" t="s">
        <v>4</v>
      </c>
      <c r="C45" s="5"/>
      <c r="D45" s="5"/>
      <c r="E45" s="5"/>
      <c r="F45" s="26">
        <f>SUM(F35:G44)</f>
        <v>2.2000000000000006</v>
      </c>
      <c r="G45" s="28"/>
      <c r="H45" s="5"/>
      <c r="I45" s="5"/>
      <c r="J45" s="5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3" t="s">
        <v>3</v>
      </c>
      <c r="C47" s="2" t="s">
        <v>2</v>
      </c>
      <c r="D47" s="2"/>
      <c r="E47" s="3" t="s">
        <v>1</v>
      </c>
      <c r="F47" s="2" t="s">
        <v>0</v>
      </c>
      <c r="G47" s="2"/>
      <c r="H47" s="2"/>
      <c r="I47" s="2"/>
      <c r="J47" s="2"/>
    </row>
    <row r="48" spans="1:10">
      <c r="A48" s="2"/>
      <c r="B48" s="3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protectedRanges>
    <protectedRange sqref="B4:B6 B16:H17 B13:H14 C21:E30 C35:E44" name="範圍1"/>
  </protectedRanges>
  <mergeCells count="50">
    <mergeCell ref="C13:H13"/>
    <mergeCell ref="C14:H14"/>
    <mergeCell ref="C16:H16"/>
    <mergeCell ref="C17:H17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37:E37"/>
    <mergeCell ref="F37:G37"/>
    <mergeCell ref="C35:E35"/>
    <mergeCell ref="F35:G35"/>
    <mergeCell ref="C27:E27"/>
    <mergeCell ref="F27:G27"/>
    <mergeCell ref="C28:E28"/>
    <mergeCell ref="F28:G28"/>
    <mergeCell ref="C29:E29"/>
    <mergeCell ref="F29:G29"/>
    <mergeCell ref="C30:E30"/>
    <mergeCell ref="F30:G30"/>
    <mergeCell ref="F31:G31"/>
    <mergeCell ref="C34:E34"/>
    <mergeCell ref="F34:G34"/>
    <mergeCell ref="C36:E36"/>
    <mergeCell ref="F36:G36"/>
    <mergeCell ref="C38:E38"/>
    <mergeCell ref="F38:G38"/>
    <mergeCell ref="C39:E39"/>
    <mergeCell ref="F39:G39"/>
    <mergeCell ref="C40:E40"/>
    <mergeCell ref="F40:G40"/>
    <mergeCell ref="C41:E41"/>
    <mergeCell ref="F41:G41"/>
    <mergeCell ref="F45:G45"/>
    <mergeCell ref="C42:E42"/>
    <mergeCell ref="F42:G42"/>
    <mergeCell ref="C43:E43"/>
    <mergeCell ref="F43:G43"/>
    <mergeCell ref="C44:E44"/>
    <mergeCell ref="F44:G44"/>
  </mergeCells>
  <phoneticPr fontId="2" type="noConversion"/>
  <conditionalFormatting sqref="A16:H17">
    <cfRule type="expression" dxfId="5" priority="2" stopIfTrue="1">
      <formula>$C$4=1</formula>
    </cfRule>
  </conditionalFormatting>
  <conditionalFormatting sqref="A33:I45">
    <cfRule type="expression" dxfId="4" priority="3">
      <formula>$C$4=2</formula>
    </cfRule>
  </conditionalFormatting>
  <conditionalFormatting sqref="F45:G45">
    <cfRule type="expression" dxfId="3" priority="1">
      <formula>$C$4=2</formula>
    </cfRule>
  </conditionalFormatting>
  <dataValidations count="1">
    <dataValidation type="list" allowBlank="1" showInputMessage="1" showErrorMessage="1" sqref="H21:H30 H35:H44" xr:uid="{7A3E9853-2A74-374D-986D-BB3AFDCB4B49}">
      <formula1>"*"</formula1>
    </dataValidation>
  </dataValidations>
  <pageMargins left="0.7" right="0.7" top="0.75" bottom="0.75" header="0.3" footer="0.3"/>
  <pageSetup paperSize="9" scale="68" orientation="portrait" r:id="rId1"/>
  <colBreaks count="1" manualBreakCount="1">
    <brk id="5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Fill="0" autoPict="0">
                <anchor moveWithCells="1">
                  <from>
                    <xdr:col>0</xdr:col>
                    <xdr:colOff>9525</xdr:colOff>
                    <xdr:row>7</xdr:row>
                    <xdr:rowOff>104775</xdr:rowOff>
                  </from>
                  <to>
                    <xdr:col>1</xdr:col>
                    <xdr:colOff>733425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0</xdr:col>
                    <xdr:colOff>371475</xdr:colOff>
                    <xdr:row>8</xdr:row>
                    <xdr:rowOff>123825</xdr:rowOff>
                  </from>
                  <to>
                    <xdr:col>0</xdr:col>
                    <xdr:colOff>1257300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7</xdr:row>
                    <xdr:rowOff>104775</xdr:rowOff>
                  </from>
                  <to>
                    <xdr:col>4</xdr:col>
                    <xdr:colOff>571500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0</xdr:col>
                    <xdr:colOff>1143000</xdr:colOff>
                    <xdr:row>8</xdr:row>
                    <xdr:rowOff>142875</xdr:rowOff>
                  </from>
                  <to>
                    <xdr:col>1</xdr:col>
                    <xdr:colOff>609600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2</xdr:col>
                    <xdr:colOff>638175</xdr:colOff>
                    <xdr:row>8</xdr:row>
                    <xdr:rowOff>123825</xdr:rowOff>
                  </from>
                  <to>
                    <xdr:col>3</xdr:col>
                    <xdr:colOff>419100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Option Button 6">
              <controlPr defaultSize="0" autoFill="0" autoLine="0" autoPict="0">
                <anchor moveWithCells="1">
                  <from>
                    <xdr:col>3</xdr:col>
                    <xdr:colOff>381000</xdr:colOff>
                    <xdr:row>8</xdr:row>
                    <xdr:rowOff>142875</xdr:rowOff>
                  </from>
                  <to>
                    <xdr:col>4</xdr:col>
                    <xdr:colOff>371475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Group Box 7">
              <controlPr defaultSize="0" autoFill="0" autoPict="0">
                <anchor moveWithCells="1">
                  <from>
                    <xdr:col>4</xdr:col>
                    <xdr:colOff>762000</xdr:colOff>
                    <xdr:row>7</xdr:row>
                    <xdr:rowOff>104775</xdr:rowOff>
                  </from>
                  <to>
                    <xdr:col>9</xdr:col>
                    <xdr:colOff>314325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Option Button 8">
              <controlPr defaultSize="0" autoFill="0" autoLine="0" autoPict="0">
                <anchor moveWithCells="1">
                  <from>
                    <xdr:col>4</xdr:col>
                    <xdr:colOff>1247775</xdr:colOff>
                    <xdr:row>8</xdr:row>
                    <xdr:rowOff>152400</xdr:rowOff>
                  </from>
                  <to>
                    <xdr:col>5</xdr:col>
                    <xdr:colOff>190500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Option Button 9">
              <controlPr defaultSize="0" autoFill="0" autoLine="0" autoPict="0">
                <anchor moveWithCells="1">
                  <from>
                    <xdr:col>5</xdr:col>
                    <xdr:colOff>447675</xdr:colOff>
                    <xdr:row>8</xdr:row>
                    <xdr:rowOff>152400</xdr:rowOff>
                  </from>
                  <to>
                    <xdr:col>7</xdr:col>
                    <xdr:colOff>304800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Option Button 10">
              <controlPr defaultSize="0" autoFill="0" autoLine="0" autoPict="0">
                <anchor moveWithCells="1">
                  <from>
                    <xdr:col>8</xdr:col>
                    <xdr:colOff>228600</xdr:colOff>
                    <xdr:row>8</xdr:row>
                    <xdr:rowOff>152400</xdr:rowOff>
                  </from>
                  <to>
                    <xdr:col>9</xdr:col>
                    <xdr:colOff>123825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D9394E-0FD4-6F44-B07E-A36C84DB3B7B}">
          <x14:formula1>
            <xm:f>動作表!$A$2:$A$100</xm:f>
          </x14:formula1>
          <xm:sqref>C21:E30 C35:E44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F039-09D7-7A46-9F83-59D84F533FE4}">
  <sheetPr>
    <pageSetUpPr fitToPage="1"/>
  </sheetPr>
  <dimension ref="A1:J50"/>
  <sheetViews>
    <sheetView zoomScale="88" zoomScaleNormal="90" zoomScaleSheetLayoutView="108" workbookViewId="0">
      <selection activeCell="O20" sqref="O20"/>
    </sheetView>
  </sheetViews>
  <sheetFormatPr defaultColWidth="10.875" defaultRowHeight="15.75"/>
  <cols>
    <col min="1" max="1" width="20.375" style="1" customWidth="1"/>
    <col min="2" max="2" width="10.5" style="1" customWidth="1"/>
    <col min="3" max="3" width="13.875" style="1" customWidth="1"/>
    <col min="4" max="4" width="9.625" style="1" customWidth="1"/>
    <col min="5" max="5" width="24.375" style="1" customWidth="1"/>
    <col min="6" max="6" width="6.375" style="1" customWidth="1"/>
    <col min="7" max="7" width="5.125" style="1" customWidth="1"/>
    <col min="8" max="8" width="5.625" style="1" customWidth="1"/>
    <col min="9" max="9" width="10.875" style="1"/>
    <col min="10" max="11" width="10.875" style="1" customWidth="1"/>
    <col min="12" max="16384" width="10.875" style="1"/>
  </cols>
  <sheetData>
    <row r="1" spans="1:10" ht="20.25">
      <c r="A1" s="15" t="s">
        <v>27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.75">
      <c r="A2" s="12" t="s">
        <v>26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8.75">
      <c r="A3" s="13" t="s">
        <v>25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idden="1">
      <c r="A4" s="2" t="s">
        <v>24</v>
      </c>
      <c r="B4" s="2" t="str">
        <f>IF(C4=1,"個人",IF(C4=2,"雙人同步",""))</f>
        <v>雙人同步</v>
      </c>
      <c r="C4" s="2">
        <v>2</v>
      </c>
      <c r="D4" s="2"/>
      <c r="E4" s="2"/>
      <c r="F4" s="2"/>
      <c r="G4" s="2"/>
      <c r="H4" s="2"/>
      <c r="I4" s="2"/>
      <c r="J4" s="2"/>
    </row>
    <row r="5" spans="1:10" hidden="1">
      <c r="A5" s="2" t="s">
        <v>23</v>
      </c>
      <c r="B5" s="2" t="str">
        <f>IF(C5=1,"男子",IF(C5=2,"女子",""))</f>
        <v>男子</v>
      </c>
      <c r="C5" s="2">
        <v>1</v>
      </c>
      <c r="D5" s="2"/>
      <c r="E5" s="2"/>
      <c r="F5" s="2"/>
      <c r="G5" s="2"/>
      <c r="H5" s="2"/>
      <c r="I5" s="2"/>
      <c r="J5" s="2"/>
    </row>
    <row r="6" spans="1:10" hidden="1">
      <c r="A6" s="2" t="s">
        <v>22</v>
      </c>
      <c r="B6" s="2" t="str">
        <f>IF(C6=1,"甲組",IF(C6=2,"乙組",IF(C6=3,"丙組","")))</f>
        <v>乙組</v>
      </c>
      <c r="C6" s="2">
        <v>2</v>
      </c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s="4" customFormat="1" ht="21">
      <c r="A13" s="11" t="s">
        <v>21</v>
      </c>
      <c r="B13" s="5"/>
      <c r="C13" s="25" t="s">
        <v>146</v>
      </c>
      <c r="D13" s="25"/>
      <c r="E13" s="25"/>
      <c r="F13" s="25"/>
      <c r="G13" s="25"/>
      <c r="H13" s="25"/>
      <c r="I13" s="5"/>
      <c r="J13" s="5"/>
    </row>
    <row r="14" spans="1:10" s="4" customFormat="1" ht="21">
      <c r="A14" s="11" t="s">
        <v>20</v>
      </c>
      <c r="B14" s="5"/>
      <c r="C14" s="25"/>
      <c r="D14" s="25"/>
      <c r="E14" s="25"/>
      <c r="F14" s="25"/>
      <c r="G14" s="25"/>
      <c r="H14" s="25"/>
      <c r="I14" s="5"/>
      <c r="J14" s="5"/>
    </row>
    <row r="15" spans="1:10" s="4" customFormat="1" ht="2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4" customFormat="1" ht="21">
      <c r="A16" s="11" t="s">
        <v>19</v>
      </c>
      <c r="B16" s="5"/>
      <c r="C16" s="25" t="s">
        <v>148</v>
      </c>
      <c r="D16" s="25"/>
      <c r="E16" s="25"/>
      <c r="F16" s="25"/>
      <c r="G16" s="25"/>
      <c r="H16" s="25"/>
      <c r="I16" s="5"/>
      <c r="J16" s="5"/>
    </row>
    <row r="17" spans="1:10" s="4" customFormat="1" ht="21">
      <c r="A17" s="11" t="s">
        <v>18</v>
      </c>
      <c r="B17" s="5"/>
      <c r="C17" s="23"/>
      <c r="D17" s="23"/>
      <c r="E17" s="23"/>
      <c r="F17" s="23"/>
      <c r="G17" s="23"/>
      <c r="H17" s="23"/>
      <c r="I17" s="5"/>
      <c r="J17" s="5"/>
    </row>
    <row r="18" spans="1:10" s="4" customFormat="1" ht="21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4" customFormat="1" ht="21">
      <c r="A19" s="5" t="s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 s="4" customFormat="1" ht="21">
      <c r="A20" s="5"/>
      <c r="B20" s="7" t="s">
        <v>9</v>
      </c>
      <c r="C20" s="22" t="s">
        <v>8</v>
      </c>
      <c r="D20" s="23"/>
      <c r="E20" s="24"/>
      <c r="F20" s="22" t="s">
        <v>7</v>
      </c>
      <c r="G20" s="24"/>
      <c r="H20" s="7" t="s">
        <v>6</v>
      </c>
      <c r="I20" s="7" t="s">
        <v>5</v>
      </c>
      <c r="J20" s="5"/>
    </row>
    <row r="21" spans="1:10" s="4" customFormat="1" ht="21">
      <c r="A21" s="5"/>
      <c r="B21" s="7">
        <v>1</v>
      </c>
      <c r="C21" s="26" t="s">
        <v>105</v>
      </c>
      <c r="D21" s="27"/>
      <c r="E21" s="28"/>
      <c r="F21" s="26">
        <f>_xlfn.IFNA(VLOOKUP(C21,動作表!A:B,2,FALSE),"")</f>
        <v>0.6</v>
      </c>
      <c r="G21" s="28"/>
      <c r="H21" s="10" t="s">
        <v>6</v>
      </c>
      <c r="I21" s="9"/>
      <c r="J21" s="5"/>
    </row>
    <row r="22" spans="1:10" s="4" customFormat="1" ht="21">
      <c r="A22" s="5"/>
      <c r="B22" s="7">
        <v>2</v>
      </c>
      <c r="C22" s="26" t="s">
        <v>13</v>
      </c>
      <c r="D22" s="27"/>
      <c r="E22" s="28"/>
      <c r="F22" s="26">
        <f>_xlfn.IFNA(VLOOKUP(C22,動作表!A:B,2,FALSE),"")</f>
        <v>0.1</v>
      </c>
      <c r="G22" s="28"/>
      <c r="H22" s="10"/>
      <c r="I22" s="9"/>
      <c r="J22" s="5"/>
    </row>
    <row r="23" spans="1:10" s="4" customFormat="1" ht="21">
      <c r="A23" s="5"/>
      <c r="B23" s="7">
        <v>3</v>
      </c>
      <c r="C23" s="26" t="s">
        <v>103</v>
      </c>
      <c r="D23" s="27"/>
      <c r="E23" s="28"/>
      <c r="F23" s="26">
        <f>_xlfn.IFNA(VLOOKUP(C23,動作表!A:B,2,FALSE),"")</f>
        <v>0.6</v>
      </c>
      <c r="G23" s="28"/>
      <c r="H23" s="10"/>
      <c r="I23" s="9"/>
      <c r="J23" s="5"/>
    </row>
    <row r="24" spans="1:10" s="4" customFormat="1" ht="21">
      <c r="A24" s="5"/>
      <c r="B24" s="7">
        <v>4</v>
      </c>
      <c r="C24" s="26" t="s">
        <v>12</v>
      </c>
      <c r="D24" s="27"/>
      <c r="E24" s="28"/>
      <c r="F24" s="26">
        <f>_xlfn.IFNA(VLOOKUP(C24,動作表!A:B,2,FALSE),"")</f>
        <v>0.1</v>
      </c>
      <c r="G24" s="28"/>
      <c r="H24" s="10"/>
      <c r="I24" s="9"/>
      <c r="J24" s="5"/>
    </row>
    <row r="25" spans="1:10" s="4" customFormat="1" ht="21">
      <c r="A25" s="5"/>
      <c r="B25" s="7">
        <v>5</v>
      </c>
      <c r="C25" s="26" t="s">
        <v>144</v>
      </c>
      <c r="D25" s="27"/>
      <c r="E25" s="28"/>
      <c r="F25" s="26">
        <f>_xlfn.IFNA(VLOOKUP(C25,動作表!A:B,2,FALSE),"")</f>
        <v>0.1</v>
      </c>
      <c r="G25" s="28"/>
      <c r="H25" s="10"/>
      <c r="I25" s="9"/>
      <c r="J25" s="5"/>
    </row>
    <row r="26" spans="1:10" s="4" customFormat="1" ht="21">
      <c r="A26" s="5"/>
      <c r="B26" s="7">
        <v>6</v>
      </c>
      <c r="C26" s="26" t="s">
        <v>144</v>
      </c>
      <c r="D26" s="27"/>
      <c r="E26" s="28"/>
      <c r="F26" s="26">
        <f>_xlfn.IFNA(VLOOKUP(C26,動作表!A:B,2,FALSE),"")</f>
        <v>0.1</v>
      </c>
      <c r="G26" s="28"/>
      <c r="H26" s="10"/>
      <c r="I26" s="9"/>
      <c r="J26" s="5"/>
    </row>
    <row r="27" spans="1:10" s="4" customFormat="1" ht="21">
      <c r="A27" s="5"/>
      <c r="B27" s="7">
        <v>7</v>
      </c>
      <c r="C27" s="26" t="s">
        <v>16</v>
      </c>
      <c r="D27" s="27"/>
      <c r="E27" s="28"/>
      <c r="F27" s="26">
        <f>_xlfn.IFNA(VLOOKUP(C27,動作表!A:B,2,FALSE),"")</f>
        <v>0.1</v>
      </c>
      <c r="G27" s="28"/>
      <c r="H27" s="10"/>
      <c r="I27" s="9"/>
      <c r="J27" s="5"/>
    </row>
    <row r="28" spans="1:10" s="4" customFormat="1" ht="21">
      <c r="A28" s="5"/>
      <c r="B28" s="7">
        <v>8</v>
      </c>
      <c r="C28" s="26" t="s">
        <v>127</v>
      </c>
      <c r="D28" s="27"/>
      <c r="E28" s="28"/>
      <c r="F28" s="26">
        <f>_xlfn.IFNA(VLOOKUP(C28,動作表!A:B,2,FALSE),"")</f>
        <v>0.1</v>
      </c>
      <c r="G28" s="28"/>
      <c r="H28" s="10"/>
      <c r="I28" s="9"/>
      <c r="J28" s="5"/>
    </row>
    <row r="29" spans="1:10" s="4" customFormat="1" ht="21">
      <c r="A29" s="5"/>
      <c r="B29" s="7">
        <v>9</v>
      </c>
      <c r="C29" s="26" t="s">
        <v>15</v>
      </c>
      <c r="D29" s="27"/>
      <c r="E29" s="28"/>
      <c r="F29" s="26">
        <f>_xlfn.IFNA(VLOOKUP(C29,動作表!A:B,2,FALSE),"")</f>
        <v>0.2</v>
      </c>
      <c r="G29" s="28"/>
      <c r="H29" s="10"/>
      <c r="I29" s="9"/>
      <c r="J29" s="5"/>
    </row>
    <row r="30" spans="1:10" s="4" customFormat="1" ht="21">
      <c r="A30" s="5"/>
      <c r="B30" s="7">
        <v>10</v>
      </c>
      <c r="C30" s="26" t="s">
        <v>99</v>
      </c>
      <c r="D30" s="27"/>
      <c r="E30" s="28"/>
      <c r="F30" s="26">
        <f>_xlfn.IFNA(VLOOKUP(C30,動作表!A:B,2,FALSE),"")</f>
        <v>0.5</v>
      </c>
      <c r="G30" s="28"/>
      <c r="H30" s="10"/>
      <c r="I30" s="9"/>
      <c r="J30" s="5"/>
    </row>
    <row r="31" spans="1:10" s="4" customFormat="1" ht="21">
      <c r="A31" s="5"/>
      <c r="B31" s="5" t="s">
        <v>4</v>
      </c>
      <c r="C31" s="5"/>
      <c r="D31" s="5"/>
      <c r="E31" s="5"/>
      <c r="F31" s="26">
        <f>SUM(F21:G30)</f>
        <v>2.5000000000000004</v>
      </c>
      <c r="G31" s="28"/>
      <c r="H31" s="5"/>
      <c r="I31" s="5"/>
      <c r="J31" s="5"/>
    </row>
    <row r="32" spans="1:10" s="4" customFormat="1" ht="6" customHeight="1">
      <c r="A32" s="5"/>
      <c r="B32" s="5"/>
      <c r="C32" s="5"/>
      <c r="D32" s="5"/>
      <c r="E32" s="5"/>
      <c r="F32" s="8"/>
      <c r="G32" s="8"/>
      <c r="H32" s="5"/>
      <c r="I32" s="5"/>
      <c r="J32" s="5"/>
    </row>
    <row r="33" spans="1:10" s="4" customFormat="1" ht="21">
      <c r="A33" s="5" t="s">
        <v>10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21">
      <c r="A34" s="5"/>
      <c r="B34" s="7" t="s">
        <v>9</v>
      </c>
      <c r="C34" s="22" t="s">
        <v>8</v>
      </c>
      <c r="D34" s="23"/>
      <c r="E34" s="24"/>
      <c r="F34" s="22" t="s">
        <v>7</v>
      </c>
      <c r="G34" s="24"/>
      <c r="H34" s="7" t="s">
        <v>6</v>
      </c>
      <c r="I34" s="7" t="s">
        <v>5</v>
      </c>
      <c r="J34" s="5"/>
    </row>
    <row r="35" spans="1:10" s="4" customFormat="1" ht="21">
      <c r="A35" s="5"/>
      <c r="B35" s="7">
        <v>1</v>
      </c>
      <c r="C35" s="26"/>
      <c r="D35" s="27"/>
      <c r="E35" s="28"/>
      <c r="F35" s="26" t="str">
        <f>_xlfn.IFNA(VLOOKUP(C35,動作表!A:B,2,FALSE),"")</f>
        <v/>
      </c>
      <c r="G35" s="28"/>
      <c r="H35" s="7"/>
      <c r="I35" s="6"/>
      <c r="J35" s="5"/>
    </row>
    <row r="36" spans="1:10" s="4" customFormat="1" ht="21">
      <c r="A36" s="5"/>
      <c r="B36" s="7">
        <v>2</v>
      </c>
      <c r="C36" s="26"/>
      <c r="D36" s="27"/>
      <c r="E36" s="28"/>
      <c r="F36" s="26" t="str">
        <f>_xlfn.IFNA(VLOOKUP(C36,動作表!A:B,2,FALSE),"")</f>
        <v/>
      </c>
      <c r="G36" s="28"/>
      <c r="H36" s="7" t="s">
        <v>6</v>
      </c>
      <c r="I36" s="6"/>
      <c r="J36" s="5"/>
    </row>
    <row r="37" spans="1:10" s="4" customFormat="1" ht="21">
      <c r="A37" s="5"/>
      <c r="B37" s="7">
        <v>3</v>
      </c>
      <c r="C37" s="26"/>
      <c r="D37" s="27"/>
      <c r="E37" s="28"/>
      <c r="F37" s="26" t="str">
        <f>_xlfn.IFNA(VLOOKUP(C37,動作表!A:B,2,FALSE),"")</f>
        <v/>
      </c>
      <c r="G37" s="28"/>
      <c r="H37" s="7"/>
      <c r="I37" s="6"/>
      <c r="J37" s="5"/>
    </row>
    <row r="38" spans="1:10" s="4" customFormat="1" ht="21">
      <c r="A38" s="5"/>
      <c r="B38" s="7">
        <v>4</v>
      </c>
      <c r="C38" s="26"/>
      <c r="D38" s="27"/>
      <c r="E38" s="28"/>
      <c r="F38" s="26" t="str">
        <f>_xlfn.IFNA(VLOOKUP(C38,動作表!A:B,2,FALSE),"")</f>
        <v/>
      </c>
      <c r="G38" s="28"/>
      <c r="H38" s="7"/>
      <c r="I38" s="6"/>
      <c r="J38" s="5"/>
    </row>
    <row r="39" spans="1:10" s="4" customFormat="1" ht="21">
      <c r="A39" s="5"/>
      <c r="B39" s="7">
        <v>5</v>
      </c>
      <c r="C39" s="26"/>
      <c r="D39" s="27"/>
      <c r="E39" s="28"/>
      <c r="F39" s="26" t="str">
        <f>_xlfn.IFNA(VLOOKUP(C39,動作表!A:B,2,FALSE),"")</f>
        <v/>
      </c>
      <c r="G39" s="28"/>
      <c r="H39" s="7"/>
      <c r="I39" s="6"/>
      <c r="J39" s="5"/>
    </row>
    <row r="40" spans="1:10" s="4" customFormat="1" ht="21">
      <c r="A40" s="5"/>
      <c r="B40" s="7">
        <v>6</v>
      </c>
      <c r="C40" s="26"/>
      <c r="D40" s="27"/>
      <c r="E40" s="28"/>
      <c r="F40" s="26" t="str">
        <f>_xlfn.IFNA(VLOOKUP(C40,動作表!A:B,2,FALSE),"")</f>
        <v/>
      </c>
      <c r="G40" s="28"/>
      <c r="H40" s="7"/>
      <c r="I40" s="6"/>
      <c r="J40" s="5"/>
    </row>
    <row r="41" spans="1:10" s="4" customFormat="1" ht="21">
      <c r="A41" s="5"/>
      <c r="B41" s="7">
        <v>7</v>
      </c>
      <c r="C41" s="26"/>
      <c r="D41" s="27"/>
      <c r="E41" s="28"/>
      <c r="F41" s="26" t="str">
        <f>_xlfn.IFNA(VLOOKUP(C41,動作表!A:B,2,FALSE),"")</f>
        <v/>
      </c>
      <c r="G41" s="28"/>
      <c r="H41" s="7"/>
      <c r="I41" s="6"/>
      <c r="J41" s="5"/>
    </row>
    <row r="42" spans="1:10" s="4" customFormat="1" ht="21">
      <c r="A42" s="5"/>
      <c r="B42" s="7">
        <v>8</v>
      </c>
      <c r="C42" s="26"/>
      <c r="D42" s="27"/>
      <c r="E42" s="28"/>
      <c r="F42" s="26" t="str">
        <f>_xlfn.IFNA(VLOOKUP(C42,動作表!A:B,2,FALSE),"")</f>
        <v/>
      </c>
      <c r="G42" s="28"/>
      <c r="H42" s="7"/>
      <c r="I42" s="6"/>
      <c r="J42" s="5"/>
    </row>
    <row r="43" spans="1:10" s="4" customFormat="1" ht="21">
      <c r="A43" s="5"/>
      <c r="B43" s="7">
        <v>9</v>
      </c>
      <c r="C43" s="26"/>
      <c r="D43" s="27"/>
      <c r="E43" s="28"/>
      <c r="F43" s="26" t="str">
        <f>_xlfn.IFNA(VLOOKUP(C43,動作表!A:B,2,FALSE),"")</f>
        <v/>
      </c>
      <c r="G43" s="28"/>
      <c r="H43" s="7"/>
      <c r="I43" s="6"/>
      <c r="J43" s="5"/>
    </row>
    <row r="44" spans="1:10" s="4" customFormat="1" ht="21">
      <c r="A44" s="5"/>
      <c r="B44" s="7">
        <v>10</v>
      </c>
      <c r="C44" s="26"/>
      <c r="D44" s="27"/>
      <c r="E44" s="28"/>
      <c r="F44" s="26" t="str">
        <f>_xlfn.IFNA(VLOOKUP(C44,動作表!A:B,2,FALSE),"")</f>
        <v/>
      </c>
      <c r="G44" s="28"/>
      <c r="H44" s="7"/>
      <c r="I44" s="6"/>
      <c r="J44" s="5"/>
    </row>
    <row r="45" spans="1:10" s="4" customFormat="1" ht="21">
      <c r="A45" s="5"/>
      <c r="B45" s="5" t="s">
        <v>4</v>
      </c>
      <c r="C45" s="5"/>
      <c r="D45" s="5"/>
      <c r="E45" s="5"/>
      <c r="F45" s="26">
        <f>SUM(F35:G44)</f>
        <v>0</v>
      </c>
      <c r="G45" s="28"/>
      <c r="H45" s="5"/>
      <c r="I45" s="5"/>
      <c r="J45" s="5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3" t="s">
        <v>3</v>
      </c>
      <c r="C47" s="2" t="s">
        <v>2</v>
      </c>
      <c r="D47" s="2"/>
      <c r="E47" s="3" t="s">
        <v>1</v>
      </c>
      <c r="F47" s="2" t="s">
        <v>0</v>
      </c>
      <c r="G47" s="2"/>
      <c r="H47" s="2"/>
      <c r="I47" s="2"/>
      <c r="J47" s="2"/>
    </row>
    <row r="48" spans="1:10">
      <c r="A48" s="2"/>
      <c r="B48" s="3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protectedRanges>
    <protectedRange sqref="B4:B6 B16:H17 B13:H14 C21:E30 C35:E44" name="範圍1"/>
  </protectedRanges>
  <mergeCells count="50">
    <mergeCell ref="C13:H13"/>
    <mergeCell ref="C14:H14"/>
    <mergeCell ref="C16:H16"/>
    <mergeCell ref="C17:H17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37:E37"/>
    <mergeCell ref="F37:G37"/>
    <mergeCell ref="C35:E35"/>
    <mergeCell ref="F35:G35"/>
    <mergeCell ref="C27:E27"/>
    <mergeCell ref="F27:G27"/>
    <mergeCell ref="C28:E28"/>
    <mergeCell ref="F28:G28"/>
    <mergeCell ref="C29:E29"/>
    <mergeCell ref="F29:G29"/>
    <mergeCell ref="C30:E30"/>
    <mergeCell ref="F30:G30"/>
    <mergeCell ref="F31:G31"/>
    <mergeCell ref="C34:E34"/>
    <mergeCell ref="F34:G34"/>
    <mergeCell ref="C36:E36"/>
    <mergeCell ref="F36:G36"/>
    <mergeCell ref="C38:E38"/>
    <mergeCell ref="F38:G38"/>
    <mergeCell ref="C39:E39"/>
    <mergeCell ref="F39:G39"/>
    <mergeCell ref="C40:E40"/>
    <mergeCell ref="F40:G40"/>
    <mergeCell ref="C41:E41"/>
    <mergeCell ref="F41:G41"/>
    <mergeCell ref="F45:G45"/>
    <mergeCell ref="C42:E42"/>
    <mergeCell ref="F42:G42"/>
    <mergeCell ref="C43:E43"/>
    <mergeCell ref="F43:G43"/>
    <mergeCell ref="C44:E44"/>
    <mergeCell ref="F44:G44"/>
  </mergeCells>
  <phoneticPr fontId="2" type="noConversion"/>
  <conditionalFormatting sqref="A16:H17">
    <cfRule type="expression" dxfId="2" priority="2" stopIfTrue="1">
      <formula>$C$4=1</formula>
    </cfRule>
  </conditionalFormatting>
  <conditionalFormatting sqref="A33:I45">
    <cfRule type="expression" dxfId="1" priority="3">
      <formula>$C$4=2</formula>
    </cfRule>
  </conditionalFormatting>
  <conditionalFormatting sqref="F45:G45">
    <cfRule type="expression" dxfId="0" priority="1">
      <formula>$C$4=2</formula>
    </cfRule>
  </conditionalFormatting>
  <dataValidations count="1">
    <dataValidation type="list" allowBlank="1" showInputMessage="1" showErrorMessage="1" sqref="H21:H30 H35:H44" xr:uid="{3393FBE7-4C81-6C42-8F73-099E6C2629FE}">
      <formula1>"*"</formula1>
    </dataValidation>
  </dataValidations>
  <pageMargins left="0.7" right="0.7" top="0.75" bottom="0.75" header="0.3" footer="0.3"/>
  <pageSetup paperSize="9" scale="68" orientation="portrait" r:id="rId1"/>
  <colBreaks count="1" manualBreakCount="1">
    <brk id="5" max="4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defaultSize="0" autoFill="0" autoPict="0">
                <anchor moveWithCells="1">
                  <from>
                    <xdr:col>0</xdr:col>
                    <xdr:colOff>9525</xdr:colOff>
                    <xdr:row>7</xdr:row>
                    <xdr:rowOff>104775</xdr:rowOff>
                  </from>
                  <to>
                    <xdr:col>1</xdr:col>
                    <xdr:colOff>733425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0</xdr:col>
                    <xdr:colOff>371475</xdr:colOff>
                    <xdr:row>8</xdr:row>
                    <xdr:rowOff>123825</xdr:rowOff>
                  </from>
                  <to>
                    <xdr:col>0</xdr:col>
                    <xdr:colOff>1257300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2</xdr:col>
                    <xdr:colOff>142875</xdr:colOff>
                    <xdr:row>7</xdr:row>
                    <xdr:rowOff>104775</xdr:rowOff>
                  </from>
                  <to>
                    <xdr:col>4</xdr:col>
                    <xdr:colOff>571500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0</xdr:col>
                    <xdr:colOff>1143000</xdr:colOff>
                    <xdr:row>8</xdr:row>
                    <xdr:rowOff>142875</xdr:rowOff>
                  </from>
                  <to>
                    <xdr:col>1</xdr:col>
                    <xdr:colOff>609600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Option Button 5">
              <controlPr defaultSize="0" autoFill="0" autoLine="0" autoPict="0">
                <anchor moveWithCells="1">
                  <from>
                    <xdr:col>2</xdr:col>
                    <xdr:colOff>638175</xdr:colOff>
                    <xdr:row>8</xdr:row>
                    <xdr:rowOff>123825</xdr:rowOff>
                  </from>
                  <to>
                    <xdr:col>3</xdr:col>
                    <xdr:colOff>419100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Option Button 6">
              <controlPr defaultSize="0" autoFill="0" autoLine="0" autoPict="0">
                <anchor moveWithCells="1">
                  <from>
                    <xdr:col>3</xdr:col>
                    <xdr:colOff>381000</xdr:colOff>
                    <xdr:row>8</xdr:row>
                    <xdr:rowOff>142875</xdr:rowOff>
                  </from>
                  <to>
                    <xdr:col>4</xdr:col>
                    <xdr:colOff>371475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Group Box 7">
              <controlPr defaultSize="0" autoFill="0" autoPict="0">
                <anchor moveWithCells="1">
                  <from>
                    <xdr:col>4</xdr:col>
                    <xdr:colOff>762000</xdr:colOff>
                    <xdr:row>7</xdr:row>
                    <xdr:rowOff>104775</xdr:rowOff>
                  </from>
                  <to>
                    <xdr:col>9</xdr:col>
                    <xdr:colOff>304800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Option Button 8">
              <controlPr defaultSize="0" autoFill="0" autoLine="0" autoPict="0">
                <anchor moveWithCells="1">
                  <from>
                    <xdr:col>4</xdr:col>
                    <xdr:colOff>1247775</xdr:colOff>
                    <xdr:row>8</xdr:row>
                    <xdr:rowOff>152400</xdr:rowOff>
                  </from>
                  <to>
                    <xdr:col>5</xdr:col>
                    <xdr:colOff>180975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Option Button 9">
              <controlPr defaultSize="0" autoFill="0" autoLine="0" autoPict="0">
                <anchor moveWithCells="1">
                  <from>
                    <xdr:col>5</xdr:col>
                    <xdr:colOff>447675</xdr:colOff>
                    <xdr:row>8</xdr:row>
                    <xdr:rowOff>152400</xdr:rowOff>
                  </from>
                  <to>
                    <xdr:col>7</xdr:col>
                    <xdr:colOff>295275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Option Button 10">
              <controlPr defaultSize="0" autoFill="0" autoLine="0" autoPict="0">
                <anchor moveWithCells="1">
                  <from>
                    <xdr:col>8</xdr:col>
                    <xdr:colOff>228600</xdr:colOff>
                    <xdr:row>8</xdr:row>
                    <xdr:rowOff>152400</xdr:rowOff>
                  </from>
                  <to>
                    <xdr:col>9</xdr:col>
                    <xdr:colOff>123825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50C173-1DF3-EC4E-80DD-28DC0B0BC7E1}">
          <x14:formula1>
            <xm:f>動作表!$A$2:$A$100</xm:f>
          </x14:formula1>
          <xm:sqref>C21:E30 C35:E44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5</vt:i4>
      </vt:variant>
    </vt:vector>
  </HeadingPairs>
  <TitlesOfParts>
    <vt:vector size="11" baseType="lpstr">
      <vt:lpstr>動作卡</vt:lpstr>
      <vt:lpstr>動作表</vt:lpstr>
      <vt:lpstr>男乙個人_陳一二(個人動作卡例子)</vt:lpstr>
      <vt:lpstr>男乙同步_陳一二陳一三 (同步動作卡例子)</vt:lpstr>
      <vt:lpstr>GirlsAInd_CYY(個人動作卡例子)</vt:lpstr>
      <vt:lpstr>BoysBSyn_CYYCYS (同步動作卡例子)</vt:lpstr>
      <vt:lpstr>'BoysBSyn_CYYCYS (同步動作卡例子)'!Print_Area</vt:lpstr>
      <vt:lpstr>'GirlsAInd_CYY(個人動作卡例子)'!Print_Area</vt:lpstr>
      <vt:lpstr>'男乙同步_陳一二陳一三 (同步動作卡例子)'!Print_Area</vt:lpstr>
      <vt:lpstr>'男乙個人_陳一二(個人動作卡例子)'!Print_Area</vt:lpstr>
      <vt:lpstr>動作卡!Print_Area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 Chau Wong</dc:creator>
  <cp:lastModifiedBy>User</cp:lastModifiedBy>
  <dcterms:created xsi:type="dcterms:W3CDTF">2026-01-15T14:36:02Z</dcterms:created>
  <dcterms:modified xsi:type="dcterms:W3CDTF">2026-01-16T09:51:17Z</dcterms:modified>
</cp:coreProperties>
</file>